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PREVENTIVO 2019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F118" i="2"/>
  <c r="G118" s="1"/>
  <c r="G117"/>
  <c r="F117"/>
  <c r="F116"/>
  <c r="G116" s="1"/>
  <c r="G115"/>
  <c r="F115"/>
  <c r="F114"/>
  <c r="G114" s="1"/>
  <c r="F113"/>
  <c r="G113" s="1"/>
  <c r="F112"/>
  <c r="G112" s="1"/>
  <c r="F111"/>
  <c r="G111" s="1"/>
  <c r="F105"/>
  <c r="G105" s="1"/>
  <c r="F104"/>
  <c r="G104" s="1"/>
  <c r="G103"/>
  <c r="F103"/>
  <c r="F102"/>
  <c r="G102" s="1"/>
  <c r="F101"/>
  <c r="G101" s="1"/>
  <c r="F100"/>
  <c r="G100" s="1"/>
  <c r="G97"/>
  <c r="F97"/>
  <c r="G96"/>
  <c r="F96"/>
  <c r="G95"/>
  <c r="F95"/>
  <c r="F92"/>
  <c r="G92" s="1"/>
  <c r="F91"/>
  <c r="G91" s="1"/>
  <c r="F90"/>
  <c r="G90" s="1"/>
  <c r="F84"/>
  <c r="G84" s="1"/>
  <c r="F83"/>
  <c r="G83" s="1"/>
  <c r="F82"/>
  <c r="G82" s="1"/>
  <c r="G81"/>
  <c r="F81"/>
  <c r="F80"/>
  <c r="G79"/>
  <c r="F79"/>
  <c r="F78"/>
  <c r="G78" s="1"/>
  <c r="F77"/>
  <c r="G77" s="1"/>
  <c r="G76"/>
  <c r="F76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F64"/>
  <c r="G64" s="1"/>
  <c r="F63"/>
  <c r="G63" s="1"/>
  <c r="G62"/>
  <c r="F62"/>
  <c r="G61"/>
  <c r="F61"/>
  <c r="G60"/>
  <c r="F60"/>
  <c r="F59"/>
  <c r="G58"/>
  <c r="F58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F9"/>
  <c r="G38" l="1"/>
  <c r="G59"/>
  <c r="G65"/>
  <c r="F85"/>
  <c r="G9"/>
  <c r="G80"/>
  <c r="G35" l="1"/>
  <c r="F35"/>
  <c r="F106"/>
  <c r="G106" s="1"/>
  <c r="G85"/>
  <c r="F87" l="1"/>
  <c r="G87" s="1"/>
  <c r="G108" l="1"/>
  <c r="F108"/>
  <c r="F120" l="1"/>
</calcChain>
</file>

<file path=xl/sharedStrings.xml><?xml version="1.0" encoding="utf-8"?>
<sst xmlns="http://schemas.openxmlformats.org/spreadsheetml/2006/main" count="131" uniqueCount="125">
  <si>
    <t>Conto  Economico             Consolidato</t>
  </si>
  <si>
    <t>SCHEMA DI BILANCIO</t>
  </si>
  <si>
    <t>A)</t>
  </si>
  <si>
    <t>VALORE DELLA PRODUZIONE</t>
  </si>
  <si>
    <t>Contributi d'esercizio</t>
  </si>
  <si>
    <t>a) Contributi in conto esercizio da Regione  o Provincia Autonoma per quota F.S. rgionale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</si>
  <si>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</si>
  <si>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</si>
  <si>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</si>
  <si>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</si>
  <si>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</si>
  <si>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</si>
  <si>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</si>
  <si>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</si>
  <si>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</si>
  <si>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</si>
  <si>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</si>
  <si>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</si>
  <si>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</si>
  <si>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</si>
  <si>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</si>
  <si>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</si>
  <si>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</si>
  <si>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</si>
  <si>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</si>
  <si>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</si>
  <si>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</si>
  <si>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</si>
  <si>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</si>
  <si>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</si>
  <si>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</si>
  <si>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</si>
  <si>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</si>
  <si>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</si>
  <si>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</si>
  <si>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</si>
  <si>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</si>
  <si>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</si>
  <si>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</si>
  <si>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</si>
  <si>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</si>
  <si>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</si>
  <si>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</si>
  <si>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</si>
  <si>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</si>
  <si>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</si>
  <si>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</si>
  <si>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</si>
  <si>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</si>
  <si>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</si>
  <si>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</si>
  <si>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</si>
  <si>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</si>
  <si>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</si>
  <si>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</si>
  <si>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</si>
  <si>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</si>
  <si>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</si>
  <si>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</si>
  <si>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</si>
  <si>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</si>
  <si>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</si>
  <si>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</si>
  <si>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</si>
  <si>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</si>
  <si>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</si>
  <si>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</si>
  <si>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</si>
  <si>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</si>
  <si>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</si>
  <si>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</si>
  <si>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</si>
  <si>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</si>
  <si>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</si>
  <si>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</si>
  <si>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</si>
  <si>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</si>
  <si>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</si>
  <si>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</si>
  <si>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</si>
  <si>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</si>
  <si>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</si>
  <si>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</si>
  <si>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</si>
  <si>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</si>
  <si>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</si>
  <si>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</si>
  <si>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</si>
  <si>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</si>
  <si>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</si>
  <si>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</si>
  <si>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</si>
  <si>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</si>
  <si>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</si>
  <si>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</si>
  <si>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</si>
  <si>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</si>
  <si>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</si>
  <si>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</si>
  <si>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</si>
  <si>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</si>
  <si>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</si>
  <si>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</si>
  <si>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</si>
  <si>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</si>
  <si>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</si>
  <si>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</si>
  <si>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</si>
  <si>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</si>
  <si>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</si>
  <si>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</si>
  <si>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</si>
  <si>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</si>
  <si>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</si>
  <si>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</si>
  <si>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</si>
  <si>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</si>
  <si>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</si>
  <si>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CONTO ECONOMICO DI PREVISIONE 2019</t>
  </si>
  <si>
    <t>Importi: Euro</t>
  </si>
  <si>
    <t>Preventivo anno 2019</t>
  </si>
  <si>
    <t>Proiezione chiusura anno 2018</t>
  </si>
  <si>
    <t xml:space="preserve">VARIAZIONE </t>
  </si>
  <si>
    <t xml:space="preserve">Importo </t>
  </si>
  <si>
    <t>%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</si>
</sst>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#,##0;\(#,##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Arial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u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7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9" xfId="0" applyFont="1" applyBorder="1"/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7" fillId="0" borderId="12" xfId="0" quotePrefix="1" applyFont="1" applyBorder="1" applyAlignment="1" applyProtection="1">
      <alignment horizontal="left"/>
    </xf>
    <xf numFmtId="0" fontId="9" fillId="0" borderId="0" xfId="0" applyFont="1" applyBorder="1"/>
    <xf numFmtId="0" fontId="9" fillId="0" borderId="8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/>
    <xf numFmtId="0" fontId="13" fillId="0" borderId="0" xfId="0" applyFont="1" applyBorder="1" applyAlignment="1" applyProtection="1">
      <alignment horizontal="left"/>
    </xf>
    <xf numFmtId="0" fontId="7" fillId="0" borderId="17" xfId="0" applyFont="1" applyBorder="1"/>
    <xf numFmtId="0" fontId="4" fillId="0" borderId="18" xfId="0" applyFont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164" fontId="4" fillId="0" borderId="0" xfId="1" applyNumberFormat="1" applyFont="1" applyFill="1"/>
    <xf numFmtId="10" fontId="4" fillId="0" borderId="0" xfId="1" applyNumberFormat="1" applyFont="1" applyFill="1"/>
    <xf numFmtId="0" fontId="5" fillId="0" borderId="1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164" fontId="6" fillId="0" borderId="2" xfId="1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22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3" xfId="1" applyNumberFormat="1" applyFont="1" applyFill="1" applyBorder="1" applyAlignment="1" applyProtection="1">
      <alignment horizontal="right"/>
    </xf>
    <xf numFmtId="10" fontId="6" fillId="0" borderId="23" xfId="1" applyNumberFormat="1" applyFont="1" applyFill="1" applyBorder="1" applyAlignment="1" applyProtection="1">
      <alignment horizontal="right"/>
    </xf>
    <xf numFmtId="164" fontId="6" fillId="0" borderId="5" xfId="1" quotePrefix="1" applyNumberFormat="1" applyFont="1" applyFill="1" applyBorder="1" applyAlignment="1" applyProtection="1">
      <alignment horizontal="center" vertical="center" wrapText="1"/>
    </xf>
    <xf numFmtId="164" fontId="6" fillId="0" borderId="24" xfId="1" quotePrefix="1" applyNumberFormat="1" applyFont="1" applyFill="1" applyBorder="1" applyAlignment="1" applyProtection="1">
      <alignment horizontal="center" vertical="center" wrapText="1"/>
    </xf>
    <xf numFmtId="3" fontId="6" fillId="0" borderId="2" xfId="1" quotePrefix="1" applyNumberFormat="1" applyFont="1" applyFill="1" applyBorder="1" applyAlignment="1" applyProtection="1">
      <alignment horizontal="center" vertical="center" wrapText="1"/>
    </xf>
    <xf numFmtId="10" fontId="6" fillId="0" borderId="7" xfId="1" quotePrefix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right" vertical="center" wrapText="1"/>
    </xf>
    <xf numFmtId="10" fontId="6" fillId="0" borderId="10" xfId="1" applyNumberFormat="1" applyFont="1" applyFill="1" applyBorder="1" applyAlignment="1" applyProtection="1">
      <alignment horizontal="right" vertical="center" wrapText="1"/>
    </xf>
    <xf numFmtId="164" fontId="6" fillId="0" borderId="26" xfId="1" applyNumberFormat="1" applyFont="1" applyFill="1" applyBorder="1" applyAlignment="1" applyProtection="1">
      <alignment horizontal="right"/>
    </xf>
    <xf numFmtId="10" fontId="6" fillId="0" borderId="11" xfId="1" applyNumberFormat="1" applyFont="1" applyFill="1" applyBorder="1" applyAlignment="1" applyProtection="1">
      <alignment horizontal="right"/>
    </xf>
    <xf numFmtId="164" fontId="7" fillId="0" borderId="26" xfId="1" applyNumberFormat="1" applyFont="1" applyFill="1" applyBorder="1"/>
    <xf numFmtId="10" fontId="7" fillId="0" borderId="11" xfId="1" applyNumberFormat="1" applyFont="1" applyBorder="1" applyAlignment="1" applyProtection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4" fontId="6" fillId="0" borderId="26" xfId="1" applyNumberFormat="1" applyFont="1" applyBorder="1" applyAlignment="1" applyProtection="1">
      <alignment horizontal="right"/>
    </xf>
    <xf numFmtId="10" fontId="6" fillId="0" borderId="11" xfId="1" applyNumberFormat="1" applyFont="1" applyBorder="1" applyAlignment="1" applyProtection="1">
      <alignment horizontal="right"/>
    </xf>
    <xf numFmtId="164" fontId="6" fillId="0" borderId="12" xfId="1" applyNumberFormat="1" applyFont="1" applyBorder="1" applyAlignment="1" applyProtection="1">
      <alignment horizontal="right"/>
    </xf>
    <xf numFmtId="0" fontId="0" fillId="0" borderId="0" xfId="0" applyBorder="1"/>
    <xf numFmtId="164" fontId="7" fillId="0" borderId="26" xfId="1" applyNumberFormat="1" applyFont="1" applyBorder="1" applyAlignment="1" applyProtection="1">
      <alignment horizontal="right"/>
    </xf>
    <xf numFmtId="0" fontId="7" fillId="2" borderId="6" xfId="0" quotePrefix="1" applyFont="1" applyFill="1" applyBorder="1" applyAlignment="1" applyProtection="1">
      <alignment horizontal="left"/>
    </xf>
    <xf numFmtId="0" fontId="7" fillId="2" borderId="2" xfId="0" quotePrefix="1" applyFont="1" applyFill="1" applyBorder="1" applyAlignment="1" applyProtection="1">
      <alignment horizontal="left"/>
    </xf>
    <xf numFmtId="164" fontId="7" fillId="2" borderId="2" xfId="1" applyNumberFormat="1" applyFont="1" applyFill="1" applyBorder="1" applyAlignment="1" applyProtection="1">
      <alignment horizontal="right"/>
    </xf>
    <xf numFmtId="10" fontId="7" fillId="2" borderId="7" xfId="1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7" fillId="2" borderId="1" xfId="0" quotePrefix="1" applyFont="1" applyFill="1" applyBorder="1" applyAlignment="1" applyProtection="1">
      <alignment horizontal="left"/>
    </xf>
    <xf numFmtId="0" fontId="11" fillId="2" borderId="13" xfId="0" quotePrefix="1" applyFont="1" applyFill="1" applyBorder="1" applyAlignment="1" applyProtection="1">
      <alignment horizontal="left"/>
    </xf>
    <xf numFmtId="0" fontId="11" fillId="2" borderId="14" xfId="0" quotePrefix="1" applyFont="1" applyFill="1" applyBorder="1" applyAlignment="1" applyProtection="1">
      <alignment horizontal="left"/>
    </xf>
    <xf numFmtId="0" fontId="11" fillId="2" borderId="15" xfId="0" quotePrefix="1" applyFont="1" applyFill="1" applyBorder="1" applyAlignment="1" applyProtection="1">
      <alignment horizontal="left"/>
    </xf>
    <xf numFmtId="164" fontId="7" fillId="2" borderId="14" xfId="1" applyNumberFormat="1" applyFont="1" applyFill="1" applyBorder="1" applyAlignment="1" applyProtection="1">
      <alignment horizontal="right"/>
    </xf>
    <xf numFmtId="10" fontId="7" fillId="2" borderId="16" xfId="1" applyNumberFormat="1" applyFont="1" applyFill="1" applyBorder="1" applyAlignment="1" applyProtection="1">
      <alignment horizontal="right"/>
    </xf>
    <xf numFmtId="164" fontId="6" fillId="0" borderId="26" xfId="1" applyNumberFormat="1" applyFont="1" applyBorder="1" applyAlignment="1">
      <alignment horizontal="right"/>
    </xf>
    <xf numFmtId="10" fontId="6" fillId="0" borderId="11" xfId="1" applyNumberFormat="1" applyFont="1" applyBorder="1" applyAlignment="1">
      <alignment horizontal="right"/>
    </xf>
    <xf numFmtId="164" fontId="7" fillId="0" borderId="26" xfId="1" applyNumberFormat="1" applyFont="1" applyBorder="1" applyAlignment="1">
      <alignment horizontal="right"/>
    </xf>
    <xf numFmtId="10" fontId="7" fillId="0" borderId="11" xfId="1" applyNumberFormat="1" applyFont="1" applyBorder="1" applyAlignment="1">
      <alignment horizontal="right"/>
    </xf>
    <xf numFmtId="164" fontId="6" fillId="0" borderId="26" xfId="1" applyNumberFormat="1" applyFont="1" applyFill="1" applyBorder="1" applyAlignment="1">
      <alignment horizontal="right"/>
    </xf>
    <xf numFmtId="10" fontId="6" fillId="0" borderId="11" xfId="1" applyNumberFormat="1" applyFont="1" applyFill="1" applyBorder="1" applyAlignment="1">
      <alignment horizontal="right"/>
    </xf>
    <xf numFmtId="0" fontId="0" fillId="0" borderId="18" xfId="0" applyBorder="1"/>
    <xf numFmtId="164" fontId="7" fillId="0" borderId="27" xfId="1" applyNumberFormat="1" applyFont="1" applyFill="1" applyBorder="1" applyAlignment="1">
      <alignment horizontal="right"/>
    </xf>
    <xf numFmtId="10" fontId="7" fillId="0" borderId="1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topLeftCell="A88" workbookViewId="0">
      <selection activeCell="D9" sqref="D9"/>
    </sheetView>
  </sheetViews>
  <sheetFormatPr defaultRowHeight="15"/>
  <cols>
    <col min="1" max="2" width="3.42578125" style="84" customWidth="1"/>
    <col min="3" max="3" width="79.5703125" bestFit="1" customWidth="1"/>
    <col min="4" max="6" width="11.42578125" style="36" bestFit="1" customWidth="1"/>
    <col min="7" max="7" width="11.42578125" style="37" bestFit="1" customWidth="1"/>
    <col min="9" max="9" width="11.28515625" bestFit="1" customWidth="1"/>
    <col min="10" max="10" width="10.28515625" bestFit="1" customWidth="1"/>
    <col min="257" max="258" width="3.42578125" customWidth="1"/>
    <col min="259" max="259" width="79.5703125" bestFit="1" customWidth="1"/>
    <col min="260" max="263" width="11.42578125" bestFit="1" customWidth="1"/>
    <col min="265" max="265" width="11.28515625" bestFit="1" customWidth="1"/>
    <col min="266" max="266" width="10.28515625" bestFit="1" customWidth="1"/>
    <col min="513" max="514" width="3.42578125" customWidth="1"/>
    <col min="515" max="515" width="79.5703125" bestFit="1" customWidth="1"/>
    <col min="516" max="519" width="11.42578125" bestFit="1" customWidth="1"/>
    <col min="521" max="521" width="11.28515625" bestFit="1" customWidth="1"/>
    <col min="522" max="522" width="10.28515625" bestFit="1" customWidth="1"/>
    <col min="769" max="770" width="3.42578125" customWidth="1"/>
    <col min="771" max="771" width="79.5703125" bestFit="1" customWidth="1"/>
    <col min="772" max="775" width="11.42578125" bestFit="1" customWidth="1"/>
    <col min="777" max="777" width="11.28515625" bestFit="1" customWidth="1"/>
    <col min="778" max="778" width="10.28515625" bestFit="1" customWidth="1"/>
    <col min="1025" max="1026" width="3.42578125" customWidth="1"/>
    <col min="1027" max="1027" width="79.5703125" bestFit="1" customWidth="1"/>
    <col min="1028" max="1031" width="11.42578125" bestFit="1" customWidth="1"/>
    <col min="1033" max="1033" width="11.28515625" bestFit="1" customWidth="1"/>
    <col min="1034" max="1034" width="10.28515625" bestFit="1" customWidth="1"/>
    <col min="1281" max="1282" width="3.42578125" customWidth="1"/>
    <col min="1283" max="1283" width="79.5703125" bestFit="1" customWidth="1"/>
    <col min="1284" max="1287" width="11.42578125" bestFit="1" customWidth="1"/>
    <col min="1289" max="1289" width="11.28515625" bestFit="1" customWidth="1"/>
    <col min="1290" max="1290" width="10.28515625" bestFit="1" customWidth="1"/>
    <col min="1537" max="1538" width="3.42578125" customWidth="1"/>
    <col min="1539" max="1539" width="79.5703125" bestFit="1" customWidth="1"/>
    <col min="1540" max="1543" width="11.42578125" bestFit="1" customWidth="1"/>
    <col min="1545" max="1545" width="11.28515625" bestFit="1" customWidth="1"/>
    <col min="1546" max="1546" width="10.28515625" bestFit="1" customWidth="1"/>
    <col min="1793" max="1794" width="3.42578125" customWidth="1"/>
    <col min="1795" max="1795" width="79.5703125" bestFit="1" customWidth="1"/>
    <col min="1796" max="1799" width="11.42578125" bestFit="1" customWidth="1"/>
    <col min="1801" max="1801" width="11.28515625" bestFit="1" customWidth="1"/>
    <col min="1802" max="1802" width="10.28515625" bestFit="1" customWidth="1"/>
    <col min="2049" max="2050" width="3.42578125" customWidth="1"/>
    <col min="2051" max="2051" width="79.5703125" bestFit="1" customWidth="1"/>
    <col min="2052" max="2055" width="11.42578125" bestFit="1" customWidth="1"/>
    <col min="2057" max="2057" width="11.28515625" bestFit="1" customWidth="1"/>
    <col min="2058" max="2058" width="10.28515625" bestFit="1" customWidth="1"/>
    <col min="2305" max="2306" width="3.42578125" customWidth="1"/>
    <col min="2307" max="2307" width="79.5703125" bestFit="1" customWidth="1"/>
    <col min="2308" max="2311" width="11.42578125" bestFit="1" customWidth="1"/>
    <col min="2313" max="2313" width="11.28515625" bestFit="1" customWidth="1"/>
    <col min="2314" max="2314" width="10.28515625" bestFit="1" customWidth="1"/>
    <col min="2561" max="2562" width="3.42578125" customWidth="1"/>
    <col min="2563" max="2563" width="79.5703125" bestFit="1" customWidth="1"/>
    <col min="2564" max="2567" width="11.42578125" bestFit="1" customWidth="1"/>
    <col min="2569" max="2569" width="11.28515625" bestFit="1" customWidth="1"/>
    <col min="2570" max="2570" width="10.28515625" bestFit="1" customWidth="1"/>
    <col min="2817" max="2818" width="3.42578125" customWidth="1"/>
    <col min="2819" max="2819" width="79.5703125" bestFit="1" customWidth="1"/>
    <col min="2820" max="2823" width="11.42578125" bestFit="1" customWidth="1"/>
    <col min="2825" max="2825" width="11.28515625" bestFit="1" customWidth="1"/>
    <col min="2826" max="2826" width="10.28515625" bestFit="1" customWidth="1"/>
    <col min="3073" max="3074" width="3.42578125" customWidth="1"/>
    <col min="3075" max="3075" width="79.5703125" bestFit="1" customWidth="1"/>
    <col min="3076" max="3079" width="11.42578125" bestFit="1" customWidth="1"/>
    <col min="3081" max="3081" width="11.28515625" bestFit="1" customWidth="1"/>
    <col min="3082" max="3082" width="10.28515625" bestFit="1" customWidth="1"/>
    <col min="3329" max="3330" width="3.42578125" customWidth="1"/>
    <col min="3331" max="3331" width="79.5703125" bestFit="1" customWidth="1"/>
    <col min="3332" max="3335" width="11.42578125" bestFit="1" customWidth="1"/>
    <col min="3337" max="3337" width="11.28515625" bestFit="1" customWidth="1"/>
    <col min="3338" max="3338" width="10.28515625" bestFit="1" customWidth="1"/>
    <col min="3585" max="3586" width="3.42578125" customWidth="1"/>
    <col min="3587" max="3587" width="79.5703125" bestFit="1" customWidth="1"/>
    <col min="3588" max="3591" width="11.42578125" bestFit="1" customWidth="1"/>
    <col min="3593" max="3593" width="11.28515625" bestFit="1" customWidth="1"/>
    <col min="3594" max="3594" width="10.28515625" bestFit="1" customWidth="1"/>
    <col min="3841" max="3842" width="3.42578125" customWidth="1"/>
    <col min="3843" max="3843" width="79.5703125" bestFit="1" customWidth="1"/>
    <col min="3844" max="3847" width="11.42578125" bestFit="1" customWidth="1"/>
    <col min="3849" max="3849" width="11.28515625" bestFit="1" customWidth="1"/>
    <col min="3850" max="3850" width="10.28515625" bestFit="1" customWidth="1"/>
    <col min="4097" max="4098" width="3.42578125" customWidth="1"/>
    <col min="4099" max="4099" width="79.5703125" bestFit="1" customWidth="1"/>
    <col min="4100" max="4103" width="11.42578125" bestFit="1" customWidth="1"/>
    <col min="4105" max="4105" width="11.28515625" bestFit="1" customWidth="1"/>
    <col min="4106" max="4106" width="10.28515625" bestFit="1" customWidth="1"/>
    <col min="4353" max="4354" width="3.42578125" customWidth="1"/>
    <col min="4355" max="4355" width="79.5703125" bestFit="1" customWidth="1"/>
    <col min="4356" max="4359" width="11.42578125" bestFit="1" customWidth="1"/>
    <col min="4361" max="4361" width="11.28515625" bestFit="1" customWidth="1"/>
    <col min="4362" max="4362" width="10.28515625" bestFit="1" customWidth="1"/>
    <col min="4609" max="4610" width="3.42578125" customWidth="1"/>
    <col min="4611" max="4611" width="79.5703125" bestFit="1" customWidth="1"/>
    <col min="4612" max="4615" width="11.42578125" bestFit="1" customWidth="1"/>
    <col min="4617" max="4617" width="11.28515625" bestFit="1" customWidth="1"/>
    <col min="4618" max="4618" width="10.28515625" bestFit="1" customWidth="1"/>
    <col min="4865" max="4866" width="3.42578125" customWidth="1"/>
    <col min="4867" max="4867" width="79.5703125" bestFit="1" customWidth="1"/>
    <col min="4868" max="4871" width="11.42578125" bestFit="1" customWidth="1"/>
    <col min="4873" max="4873" width="11.28515625" bestFit="1" customWidth="1"/>
    <col min="4874" max="4874" width="10.28515625" bestFit="1" customWidth="1"/>
    <col min="5121" max="5122" width="3.42578125" customWidth="1"/>
    <col min="5123" max="5123" width="79.5703125" bestFit="1" customWidth="1"/>
    <col min="5124" max="5127" width="11.42578125" bestFit="1" customWidth="1"/>
    <col min="5129" max="5129" width="11.28515625" bestFit="1" customWidth="1"/>
    <col min="5130" max="5130" width="10.28515625" bestFit="1" customWidth="1"/>
    <col min="5377" max="5378" width="3.42578125" customWidth="1"/>
    <col min="5379" max="5379" width="79.5703125" bestFit="1" customWidth="1"/>
    <col min="5380" max="5383" width="11.42578125" bestFit="1" customWidth="1"/>
    <col min="5385" max="5385" width="11.28515625" bestFit="1" customWidth="1"/>
    <col min="5386" max="5386" width="10.28515625" bestFit="1" customWidth="1"/>
    <col min="5633" max="5634" width="3.42578125" customWidth="1"/>
    <col min="5635" max="5635" width="79.5703125" bestFit="1" customWidth="1"/>
    <col min="5636" max="5639" width="11.42578125" bestFit="1" customWidth="1"/>
    <col min="5641" max="5641" width="11.28515625" bestFit="1" customWidth="1"/>
    <col min="5642" max="5642" width="10.28515625" bestFit="1" customWidth="1"/>
    <col min="5889" max="5890" width="3.42578125" customWidth="1"/>
    <col min="5891" max="5891" width="79.5703125" bestFit="1" customWidth="1"/>
    <col min="5892" max="5895" width="11.42578125" bestFit="1" customWidth="1"/>
    <col min="5897" max="5897" width="11.28515625" bestFit="1" customWidth="1"/>
    <col min="5898" max="5898" width="10.28515625" bestFit="1" customWidth="1"/>
    <col min="6145" max="6146" width="3.42578125" customWidth="1"/>
    <col min="6147" max="6147" width="79.5703125" bestFit="1" customWidth="1"/>
    <col min="6148" max="6151" width="11.42578125" bestFit="1" customWidth="1"/>
    <col min="6153" max="6153" width="11.28515625" bestFit="1" customWidth="1"/>
    <col min="6154" max="6154" width="10.28515625" bestFit="1" customWidth="1"/>
    <col min="6401" max="6402" width="3.42578125" customWidth="1"/>
    <col min="6403" max="6403" width="79.5703125" bestFit="1" customWidth="1"/>
    <col min="6404" max="6407" width="11.42578125" bestFit="1" customWidth="1"/>
    <col min="6409" max="6409" width="11.28515625" bestFit="1" customWidth="1"/>
    <col min="6410" max="6410" width="10.28515625" bestFit="1" customWidth="1"/>
    <col min="6657" max="6658" width="3.42578125" customWidth="1"/>
    <col min="6659" max="6659" width="79.5703125" bestFit="1" customWidth="1"/>
    <col min="6660" max="6663" width="11.42578125" bestFit="1" customWidth="1"/>
    <col min="6665" max="6665" width="11.28515625" bestFit="1" customWidth="1"/>
    <col min="6666" max="6666" width="10.28515625" bestFit="1" customWidth="1"/>
    <col min="6913" max="6914" width="3.42578125" customWidth="1"/>
    <col min="6915" max="6915" width="79.5703125" bestFit="1" customWidth="1"/>
    <col min="6916" max="6919" width="11.42578125" bestFit="1" customWidth="1"/>
    <col min="6921" max="6921" width="11.28515625" bestFit="1" customWidth="1"/>
    <col min="6922" max="6922" width="10.28515625" bestFit="1" customWidth="1"/>
    <col min="7169" max="7170" width="3.42578125" customWidth="1"/>
    <col min="7171" max="7171" width="79.5703125" bestFit="1" customWidth="1"/>
    <col min="7172" max="7175" width="11.42578125" bestFit="1" customWidth="1"/>
    <col min="7177" max="7177" width="11.28515625" bestFit="1" customWidth="1"/>
    <col min="7178" max="7178" width="10.28515625" bestFit="1" customWidth="1"/>
    <col min="7425" max="7426" width="3.42578125" customWidth="1"/>
    <col min="7427" max="7427" width="79.5703125" bestFit="1" customWidth="1"/>
    <col min="7428" max="7431" width="11.42578125" bestFit="1" customWidth="1"/>
    <col min="7433" max="7433" width="11.28515625" bestFit="1" customWidth="1"/>
    <col min="7434" max="7434" width="10.28515625" bestFit="1" customWidth="1"/>
    <col min="7681" max="7682" width="3.42578125" customWidth="1"/>
    <col min="7683" max="7683" width="79.5703125" bestFit="1" customWidth="1"/>
    <col min="7684" max="7687" width="11.42578125" bestFit="1" customWidth="1"/>
    <col min="7689" max="7689" width="11.28515625" bestFit="1" customWidth="1"/>
    <col min="7690" max="7690" width="10.28515625" bestFit="1" customWidth="1"/>
    <col min="7937" max="7938" width="3.42578125" customWidth="1"/>
    <col min="7939" max="7939" width="79.5703125" bestFit="1" customWidth="1"/>
    <col min="7940" max="7943" width="11.42578125" bestFit="1" customWidth="1"/>
    <col min="7945" max="7945" width="11.28515625" bestFit="1" customWidth="1"/>
    <col min="7946" max="7946" width="10.28515625" bestFit="1" customWidth="1"/>
    <col min="8193" max="8194" width="3.42578125" customWidth="1"/>
    <col min="8195" max="8195" width="79.5703125" bestFit="1" customWidth="1"/>
    <col min="8196" max="8199" width="11.42578125" bestFit="1" customWidth="1"/>
    <col min="8201" max="8201" width="11.28515625" bestFit="1" customWidth="1"/>
    <col min="8202" max="8202" width="10.28515625" bestFit="1" customWidth="1"/>
    <col min="8449" max="8450" width="3.42578125" customWidth="1"/>
    <col min="8451" max="8451" width="79.5703125" bestFit="1" customWidth="1"/>
    <col min="8452" max="8455" width="11.42578125" bestFit="1" customWidth="1"/>
    <col min="8457" max="8457" width="11.28515625" bestFit="1" customWidth="1"/>
    <col min="8458" max="8458" width="10.28515625" bestFit="1" customWidth="1"/>
    <col min="8705" max="8706" width="3.42578125" customWidth="1"/>
    <col min="8707" max="8707" width="79.5703125" bestFit="1" customWidth="1"/>
    <col min="8708" max="8711" width="11.42578125" bestFit="1" customWidth="1"/>
    <col min="8713" max="8713" width="11.28515625" bestFit="1" customWidth="1"/>
    <col min="8714" max="8714" width="10.28515625" bestFit="1" customWidth="1"/>
    <col min="8961" max="8962" width="3.42578125" customWidth="1"/>
    <col min="8963" max="8963" width="79.5703125" bestFit="1" customWidth="1"/>
    <col min="8964" max="8967" width="11.42578125" bestFit="1" customWidth="1"/>
    <col min="8969" max="8969" width="11.28515625" bestFit="1" customWidth="1"/>
    <col min="8970" max="8970" width="10.28515625" bestFit="1" customWidth="1"/>
    <col min="9217" max="9218" width="3.42578125" customWidth="1"/>
    <col min="9219" max="9219" width="79.5703125" bestFit="1" customWidth="1"/>
    <col min="9220" max="9223" width="11.42578125" bestFit="1" customWidth="1"/>
    <col min="9225" max="9225" width="11.28515625" bestFit="1" customWidth="1"/>
    <col min="9226" max="9226" width="10.28515625" bestFit="1" customWidth="1"/>
    <col min="9473" max="9474" width="3.42578125" customWidth="1"/>
    <col min="9475" max="9475" width="79.5703125" bestFit="1" customWidth="1"/>
    <col min="9476" max="9479" width="11.42578125" bestFit="1" customWidth="1"/>
    <col min="9481" max="9481" width="11.28515625" bestFit="1" customWidth="1"/>
    <col min="9482" max="9482" width="10.28515625" bestFit="1" customWidth="1"/>
    <col min="9729" max="9730" width="3.42578125" customWidth="1"/>
    <col min="9731" max="9731" width="79.5703125" bestFit="1" customWidth="1"/>
    <col min="9732" max="9735" width="11.42578125" bestFit="1" customWidth="1"/>
    <col min="9737" max="9737" width="11.28515625" bestFit="1" customWidth="1"/>
    <col min="9738" max="9738" width="10.28515625" bestFit="1" customWidth="1"/>
    <col min="9985" max="9986" width="3.42578125" customWidth="1"/>
    <col min="9987" max="9987" width="79.5703125" bestFit="1" customWidth="1"/>
    <col min="9988" max="9991" width="11.42578125" bestFit="1" customWidth="1"/>
    <col min="9993" max="9993" width="11.28515625" bestFit="1" customWidth="1"/>
    <col min="9994" max="9994" width="10.28515625" bestFit="1" customWidth="1"/>
    <col min="10241" max="10242" width="3.42578125" customWidth="1"/>
    <col min="10243" max="10243" width="79.5703125" bestFit="1" customWidth="1"/>
    <col min="10244" max="10247" width="11.42578125" bestFit="1" customWidth="1"/>
    <col min="10249" max="10249" width="11.28515625" bestFit="1" customWidth="1"/>
    <col min="10250" max="10250" width="10.28515625" bestFit="1" customWidth="1"/>
    <col min="10497" max="10498" width="3.42578125" customWidth="1"/>
    <col min="10499" max="10499" width="79.5703125" bestFit="1" customWidth="1"/>
    <col min="10500" max="10503" width="11.42578125" bestFit="1" customWidth="1"/>
    <col min="10505" max="10505" width="11.28515625" bestFit="1" customWidth="1"/>
    <col min="10506" max="10506" width="10.28515625" bestFit="1" customWidth="1"/>
    <col min="10753" max="10754" width="3.42578125" customWidth="1"/>
    <col min="10755" max="10755" width="79.5703125" bestFit="1" customWidth="1"/>
    <col min="10756" max="10759" width="11.42578125" bestFit="1" customWidth="1"/>
    <col min="10761" max="10761" width="11.28515625" bestFit="1" customWidth="1"/>
    <col min="10762" max="10762" width="10.28515625" bestFit="1" customWidth="1"/>
    <col min="11009" max="11010" width="3.42578125" customWidth="1"/>
    <col min="11011" max="11011" width="79.5703125" bestFit="1" customWidth="1"/>
    <col min="11012" max="11015" width="11.42578125" bestFit="1" customWidth="1"/>
    <col min="11017" max="11017" width="11.28515625" bestFit="1" customWidth="1"/>
    <col min="11018" max="11018" width="10.28515625" bestFit="1" customWidth="1"/>
    <col min="11265" max="11266" width="3.42578125" customWidth="1"/>
    <col min="11267" max="11267" width="79.5703125" bestFit="1" customWidth="1"/>
    <col min="11268" max="11271" width="11.42578125" bestFit="1" customWidth="1"/>
    <col min="11273" max="11273" width="11.28515625" bestFit="1" customWidth="1"/>
    <col min="11274" max="11274" width="10.28515625" bestFit="1" customWidth="1"/>
    <col min="11521" max="11522" width="3.42578125" customWidth="1"/>
    <col min="11523" max="11523" width="79.5703125" bestFit="1" customWidth="1"/>
    <col min="11524" max="11527" width="11.42578125" bestFit="1" customWidth="1"/>
    <col min="11529" max="11529" width="11.28515625" bestFit="1" customWidth="1"/>
    <col min="11530" max="11530" width="10.28515625" bestFit="1" customWidth="1"/>
    <col min="11777" max="11778" width="3.42578125" customWidth="1"/>
    <col min="11779" max="11779" width="79.5703125" bestFit="1" customWidth="1"/>
    <col min="11780" max="11783" width="11.42578125" bestFit="1" customWidth="1"/>
    <col min="11785" max="11785" width="11.28515625" bestFit="1" customWidth="1"/>
    <col min="11786" max="11786" width="10.28515625" bestFit="1" customWidth="1"/>
    <col min="12033" max="12034" width="3.42578125" customWidth="1"/>
    <col min="12035" max="12035" width="79.5703125" bestFit="1" customWidth="1"/>
    <col min="12036" max="12039" width="11.42578125" bestFit="1" customWidth="1"/>
    <col min="12041" max="12041" width="11.28515625" bestFit="1" customWidth="1"/>
    <col min="12042" max="12042" width="10.28515625" bestFit="1" customWidth="1"/>
    <col min="12289" max="12290" width="3.42578125" customWidth="1"/>
    <col min="12291" max="12291" width="79.5703125" bestFit="1" customWidth="1"/>
    <col min="12292" max="12295" width="11.42578125" bestFit="1" customWidth="1"/>
    <col min="12297" max="12297" width="11.28515625" bestFit="1" customWidth="1"/>
    <col min="12298" max="12298" width="10.28515625" bestFit="1" customWidth="1"/>
    <col min="12545" max="12546" width="3.42578125" customWidth="1"/>
    <col min="12547" max="12547" width="79.5703125" bestFit="1" customWidth="1"/>
    <col min="12548" max="12551" width="11.42578125" bestFit="1" customWidth="1"/>
    <col min="12553" max="12553" width="11.28515625" bestFit="1" customWidth="1"/>
    <col min="12554" max="12554" width="10.28515625" bestFit="1" customWidth="1"/>
    <col min="12801" max="12802" width="3.42578125" customWidth="1"/>
    <col min="12803" max="12803" width="79.5703125" bestFit="1" customWidth="1"/>
    <col min="12804" max="12807" width="11.42578125" bestFit="1" customWidth="1"/>
    <col min="12809" max="12809" width="11.28515625" bestFit="1" customWidth="1"/>
    <col min="12810" max="12810" width="10.28515625" bestFit="1" customWidth="1"/>
    <col min="13057" max="13058" width="3.42578125" customWidth="1"/>
    <col min="13059" max="13059" width="79.5703125" bestFit="1" customWidth="1"/>
    <col min="13060" max="13063" width="11.42578125" bestFit="1" customWidth="1"/>
    <col min="13065" max="13065" width="11.28515625" bestFit="1" customWidth="1"/>
    <col min="13066" max="13066" width="10.28515625" bestFit="1" customWidth="1"/>
    <col min="13313" max="13314" width="3.42578125" customWidth="1"/>
    <col min="13315" max="13315" width="79.5703125" bestFit="1" customWidth="1"/>
    <col min="13316" max="13319" width="11.42578125" bestFit="1" customWidth="1"/>
    <col min="13321" max="13321" width="11.28515625" bestFit="1" customWidth="1"/>
    <col min="13322" max="13322" width="10.28515625" bestFit="1" customWidth="1"/>
    <col min="13569" max="13570" width="3.42578125" customWidth="1"/>
    <col min="13571" max="13571" width="79.5703125" bestFit="1" customWidth="1"/>
    <col min="13572" max="13575" width="11.42578125" bestFit="1" customWidth="1"/>
    <col min="13577" max="13577" width="11.28515625" bestFit="1" customWidth="1"/>
    <col min="13578" max="13578" width="10.28515625" bestFit="1" customWidth="1"/>
    <col min="13825" max="13826" width="3.42578125" customWidth="1"/>
    <col min="13827" max="13827" width="79.5703125" bestFit="1" customWidth="1"/>
    <col min="13828" max="13831" width="11.42578125" bestFit="1" customWidth="1"/>
    <col min="13833" max="13833" width="11.28515625" bestFit="1" customWidth="1"/>
    <col min="13834" max="13834" width="10.28515625" bestFit="1" customWidth="1"/>
    <col min="14081" max="14082" width="3.42578125" customWidth="1"/>
    <col min="14083" max="14083" width="79.5703125" bestFit="1" customWidth="1"/>
    <col min="14084" max="14087" width="11.42578125" bestFit="1" customWidth="1"/>
    <col min="14089" max="14089" width="11.28515625" bestFit="1" customWidth="1"/>
    <col min="14090" max="14090" width="10.28515625" bestFit="1" customWidth="1"/>
    <col min="14337" max="14338" width="3.42578125" customWidth="1"/>
    <col min="14339" max="14339" width="79.5703125" bestFit="1" customWidth="1"/>
    <col min="14340" max="14343" width="11.42578125" bestFit="1" customWidth="1"/>
    <col min="14345" max="14345" width="11.28515625" bestFit="1" customWidth="1"/>
    <col min="14346" max="14346" width="10.28515625" bestFit="1" customWidth="1"/>
    <col min="14593" max="14594" width="3.42578125" customWidth="1"/>
    <col min="14595" max="14595" width="79.5703125" bestFit="1" customWidth="1"/>
    <col min="14596" max="14599" width="11.42578125" bestFit="1" customWidth="1"/>
    <col min="14601" max="14601" width="11.28515625" bestFit="1" customWidth="1"/>
    <col min="14602" max="14602" width="10.28515625" bestFit="1" customWidth="1"/>
    <col min="14849" max="14850" width="3.42578125" customWidth="1"/>
    <col min="14851" max="14851" width="79.5703125" bestFit="1" customWidth="1"/>
    <col min="14852" max="14855" width="11.42578125" bestFit="1" customWidth="1"/>
    <col min="14857" max="14857" width="11.28515625" bestFit="1" customWidth="1"/>
    <col min="14858" max="14858" width="10.28515625" bestFit="1" customWidth="1"/>
    <col min="15105" max="15106" width="3.42578125" customWidth="1"/>
    <col min="15107" max="15107" width="79.5703125" bestFit="1" customWidth="1"/>
    <col min="15108" max="15111" width="11.42578125" bestFit="1" customWidth="1"/>
    <col min="15113" max="15113" width="11.28515625" bestFit="1" customWidth="1"/>
    <col min="15114" max="15114" width="10.28515625" bestFit="1" customWidth="1"/>
    <col min="15361" max="15362" width="3.42578125" customWidth="1"/>
    <col min="15363" max="15363" width="79.5703125" bestFit="1" customWidth="1"/>
    <col min="15364" max="15367" width="11.42578125" bestFit="1" customWidth="1"/>
    <col min="15369" max="15369" width="11.28515625" bestFit="1" customWidth="1"/>
    <col min="15370" max="15370" width="10.28515625" bestFit="1" customWidth="1"/>
    <col min="15617" max="15618" width="3.42578125" customWidth="1"/>
    <col min="15619" max="15619" width="79.5703125" bestFit="1" customWidth="1"/>
    <col min="15620" max="15623" width="11.42578125" bestFit="1" customWidth="1"/>
    <col min="15625" max="15625" width="11.28515625" bestFit="1" customWidth="1"/>
    <col min="15626" max="15626" width="10.28515625" bestFit="1" customWidth="1"/>
    <col min="15873" max="15874" width="3.42578125" customWidth="1"/>
    <col min="15875" max="15875" width="79.5703125" bestFit="1" customWidth="1"/>
    <col min="15876" max="15879" width="11.42578125" bestFit="1" customWidth="1"/>
    <col min="15881" max="15881" width="11.28515625" bestFit="1" customWidth="1"/>
    <col min="15882" max="15882" width="10.28515625" bestFit="1" customWidth="1"/>
    <col min="16129" max="16130" width="3.42578125" customWidth="1"/>
    <col min="16131" max="16131" width="79.5703125" bestFit="1" customWidth="1"/>
    <col min="16132" max="16135" width="11.42578125" bestFit="1" customWidth="1"/>
    <col min="16137" max="16137" width="11.28515625" bestFit="1" customWidth="1"/>
    <col min="16138" max="16138" width="10.28515625" bestFit="1" customWidth="1"/>
  </cols>
  <sheetData>
    <row r="1" spans="1:7" ht="15.75">
      <c r="A1" s="34"/>
      <c r="B1" s="34"/>
      <c r="C1" s="35"/>
    </row>
    <row r="2" spans="1:7" s="42" customFormat="1" ht="20.25">
      <c r="A2" s="38" t="s">
        <v>0</v>
      </c>
      <c r="B2" s="39"/>
      <c r="C2" s="39"/>
      <c r="D2" s="39"/>
      <c r="E2" s="40"/>
      <c r="F2" s="41" t="s">
        <v>119</v>
      </c>
      <c r="G2" s="41"/>
    </row>
    <row r="3" spans="1:7" s="42" customFormat="1">
      <c r="A3" s="43"/>
      <c r="B3" s="1"/>
      <c r="C3" s="2"/>
      <c r="D3" s="44"/>
      <c r="E3" s="44"/>
      <c r="F3" s="45"/>
      <c r="G3" s="46"/>
    </row>
    <row r="4" spans="1:7" s="42" customFormat="1" ht="18.75" customHeight="1">
      <c r="A4" s="30" t="s">
        <v>1</v>
      </c>
      <c r="B4" s="31"/>
      <c r="C4" s="31"/>
      <c r="D4" s="41" t="s">
        <v>120</v>
      </c>
      <c r="E4" s="41" t="s">
        <v>121</v>
      </c>
      <c r="F4" s="47" t="s">
        <v>122</v>
      </c>
      <c r="G4" s="48"/>
    </row>
    <row r="5" spans="1:7" s="42" customFormat="1" ht="21.75" customHeight="1">
      <c r="A5" s="32"/>
      <c r="B5" s="33"/>
      <c r="C5" s="33"/>
      <c r="D5" s="41"/>
      <c r="E5" s="41"/>
      <c r="F5" s="49" t="s">
        <v>123</v>
      </c>
      <c r="G5" s="50" t="s">
        <v>124</v>
      </c>
    </row>
    <row r="6" spans="1:7">
      <c r="A6" s="3"/>
      <c r="B6" s="4"/>
      <c r="C6" s="5"/>
      <c r="D6" s="51"/>
      <c r="E6" s="51"/>
      <c r="F6" s="51"/>
      <c r="G6" s="52"/>
    </row>
    <row r="7" spans="1:7">
      <c r="A7" s="6" t="s">
        <v>2</v>
      </c>
      <c r="B7" s="7"/>
      <c r="C7" s="8" t="s">
        <v>3</v>
      </c>
      <c r="D7" s="53"/>
      <c r="E7" s="53"/>
      <c r="F7" s="53"/>
      <c r="G7" s="54"/>
    </row>
    <row r="8" spans="1:7">
      <c r="A8" s="6"/>
      <c r="B8" s="7"/>
      <c r="C8" s="9"/>
      <c r="D8" s="53"/>
      <c r="E8" s="53"/>
      <c r="F8" s="53"/>
      <c r="G8" s="54"/>
    </row>
    <row r="9" spans="1:7" s="57" customFormat="1" ht="12.75">
      <c r="A9" s="6">
        <v>1</v>
      </c>
      <c r="B9" s="10" t="s">
        <v>4</v>
      </c>
      <c r="C9" s="8"/>
      <c r="D9" s="55">
        <v>320094583</v>
      </c>
      <c r="E9" s="55">
        <v>328139858</v>
      </c>
      <c r="F9" s="55">
        <f t="shared" ref="F9:F35" si="0">D9-E9</f>
        <v>-8045275</v>
      </c>
      <c r="G9" s="56">
        <f t="shared" ref="G9:G35" si="1">IF(E9=0,"-    ",F9/E9)</f>
        <v>-2.4517823128941563E-2</v>
      </c>
    </row>
    <row r="10" spans="1:7">
      <c r="A10" s="58"/>
      <c r="B10" s="11" t="s">
        <v>5</v>
      </c>
      <c r="C10" s="12"/>
      <c r="D10" s="59">
        <v>289910646</v>
      </c>
      <c r="E10" s="59">
        <v>298124853</v>
      </c>
      <c r="F10" s="59">
        <f t="shared" si="0"/>
        <v>-8214207</v>
      </c>
      <c r="G10" s="60">
        <f t="shared" si="1"/>
        <v>-2.7552909183321258E-2</v>
      </c>
    </row>
    <row r="11" spans="1:7">
      <c r="A11" s="6"/>
      <c r="B11" s="11" t="s">
        <v>6</v>
      </c>
      <c r="C11" s="12"/>
      <c r="D11" s="59">
        <v>30183937</v>
      </c>
      <c r="E11" s="59">
        <v>30015005</v>
      </c>
      <c r="F11" s="59">
        <f t="shared" si="0"/>
        <v>168932</v>
      </c>
      <c r="G11" s="60">
        <f t="shared" si="1"/>
        <v>5.6282516028233216E-3</v>
      </c>
    </row>
    <row r="12" spans="1:7">
      <c r="A12" s="6"/>
      <c r="B12" s="12"/>
      <c r="C12" s="12" t="s">
        <v>7</v>
      </c>
      <c r="D12" s="59">
        <v>23254980</v>
      </c>
      <c r="E12" s="61">
        <v>13694518</v>
      </c>
      <c r="F12" s="59">
        <f t="shared" si="0"/>
        <v>9560462</v>
      </c>
      <c r="G12" s="60">
        <f t="shared" si="1"/>
        <v>0.69812329283878405</v>
      </c>
    </row>
    <row r="13" spans="1:7">
      <c r="A13" s="58"/>
      <c r="B13" s="12"/>
      <c r="C13" s="12" t="s">
        <v>8</v>
      </c>
      <c r="D13" s="59">
        <v>0</v>
      </c>
      <c r="E13" s="61">
        <v>0</v>
      </c>
      <c r="F13" s="59">
        <f t="shared" si="0"/>
        <v>0</v>
      </c>
      <c r="G13" s="60" t="str">
        <f t="shared" si="1"/>
        <v xml:space="preserve">-    </v>
      </c>
    </row>
    <row r="14" spans="1:7">
      <c r="A14" s="6"/>
      <c r="B14" s="12"/>
      <c r="C14" s="12" t="s">
        <v>9</v>
      </c>
      <c r="D14" s="59">
        <v>0</v>
      </c>
      <c r="E14" s="61">
        <v>0</v>
      </c>
      <c r="F14" s="59">
        <f t="shared" si="0"/>
        <v>0</v>
      </c>
      <c r="G14" s="60" t="str">
        <f t="shared" si="1"/>
        <v xml:space="preserve">-    </v>
      </c>
    </row>
    <row r="15" spans="1:7">
      <c r="A15" s="58"/>
      <c r="B15" s="12"/>
      <c r="C15" s="12" t="s">
        <v>10</v>
      </c>
      <c r="D15" s="59">
        <v>0</v>
      </c>
      <c r="E15" s="61">
        <v>53358</v>
      </c>
      <c r="F15" s="59">
        <f t="shared" si="0"/>
        <v>-53358</v>
      </c>
      <c r="G15" s="60">
        <f t="shared" si="1"/>
        <v>-1</v>
      </c>
    </row>
    <row r="16" spans="1:7">
      <c r="A16" s="58"/>
      <c r="B16" s="12"/>
      <c r="C16" s="12" t="s">
        <v>11</v>
      </c>
      <c r="D16" s="59">
        <v>0</v>
      </c>
      <c r="E16" s="61">
        <v>0</v>
      </c>
      <c r="F16" s="59">
        <f t="shared" si="0"/>
        <v>0</v>
      </c>
      <c r="G16" s="60" t="str">
        <f t="shared" si="1"/>
        <v xml:space="preserve">-    </v>
      </c>
    </row>
    <row r="17" spans="1:7">
      <c r="A17" s="6"/>
      <c r="B17" s="12"/>
      <c r="C17" s="12" t="s">
        <v>12</v>
      </c>
      <c r="D17" s="59">
        <v>6928957</v>
      </c>
      <c r="E17" s="61">
        <v>16267129</v>
      </c>
      <c r="F17" s="59">
        <f t="shared" si="0"/>
        <v>-9338172</v>
      </c>
      <c r="G17" s="60">
        <f t="shared" si="1"/>
        <v>-0.57405163504881529</v>
      </c>
    </row>
    <row r="18" spans="1:7">
      <c r="A18" s="58"/>
      <c r="B18" s="12" t="s">
        <v>13</v>
      </c>
      <c r="C18" s="12"/>
      <c r="D18" s="59">
        <v>0</v>
      </c>
      <c r="E18" s="61">
        <v>0</v>
      </c>
      <c r="F18" s="59">
        <f t="shared" si="0"/>
        <v>0</v>
      </c>
      <c r="G18" s="60" t="str">
        <f t="shared" si="1"/>
        <v xml:space="preserve">-    </v>
      </c>
    </row>
    <row r="19" spans="1:7">
      <c r="A19" s="58"/>
      <c r="B19" s="12"/>
      <c r="C19" s="12" t="s">
        <v>14</v>
      </c>
      <c r="D19" s="59">
        <v>0</v>
      </c>
      <c r="E19" s="61">
        <v>0</v>
      </c>
      <c r="F19" s="59">
        <f t="shared" si="0"/>
        <v>0</v>
      </c>
      <c r="G19" s="60" t="str">
        <f t="shared" si="1"/>
        <v xml:space="preserve">-    </v>
      </c>
    </row>
    <row r="20" spans="1:7">
      <c r="A20" s="58"/>
      <c r="B20" s="12"/>
      <c r="C20" s="12" t="s">
        <v>15</v>
      </c>
      <c r="D20" s="59">
        <v>0</v>
      </c>
      <c r="E20" s="61">
        <v>0</v>
      </c>
      <c r="F20" s="59">
        <f t="shared" si="0"/>
        <v>0</v>
      </c>
      <c r="G20" s="60" t="str">
        <f t="shared" si="1"/>
        <v xml:space="preserve">-    </v>
      </c>
    </row>
    <row r="21" spans="1:7">
      <c r="A21" s="58" t="s">
        <v>118</v>
      </c>
      <c r="B21" s="12"/>
      <c r="C21" s="12" t="s">
        <v>16</v>
      </c>
      <c r="D21" s="59">
        <v>0</v>
      </c>
      <c r="E21" s="61">
        <v>0</v>
      </c>
      <c r="F21" s="59">
        <f t="shared" si="0"/>
        <v>0</v>
      </c>
      <c r="G21" s="60" t="str">
        <f t="shared" si="1"/>
        <v xml:space="preserve">-    </v>
      </c>
    </row>
    <row r="22" spans="1:7">
      <c r="A22" s="58"/>
      <c r="B22" s="12"/>
      <c r="C22" s="12" t="s">
        <v>17</v>
      </c>
      <c r="D22" s="59">
        <v>0</v>
      </c>
      <c r="E22" s="61">
        <v>0</v>
      </c>
      <c r="F22" s="59">
        <f t="shared" si="0"/>
        <v>0</v>
      </c>
      <c r="G22" s="60" t="str">
        <f t="shared" si="1"/>
        <v xml:space="preserve">-    </v>
      </c>
    </row>
    <row r="23" spans="1:7">
      <c r="A23" s="58"/>
      <c r="B23" s="12" t="s">
        <v>18</v>
      </c>
      <c r="C23" s="12"/>
      <c r="D23" s="59">
        <v>0</v>
      </c>
      <c r="E23" s="61">
        <v>0</v>
      </c>
      <c r="F23" s="59">
        <f t="shared" si="0"/>
        <v>0</v>
      </c>
      <c r="G23" s="60" t="str">
        <f t="shared" si="1"/>
        <v xml:space="preserve">-    </v>
      </c>
    </row>
    <row r="24" spans="1:7" s="57" customFormat="1" ht="12.75">
      <c r="A24" s="6">
        <v>2</v>
      </c>
      <c r="B24" s="10" t="s">
        <v>19</v>
      </c>
      <c r="C24" s="8"/>
      <c r="D24" s="55">
        <v>0</v>
      </c>
      <c r="E24" s="55">
        <v>0</v>
      </c>
      <c r="F24" s="55">
        <f t="shared" si="0"/>
        <v>0</v>
      </c>
      <c r="G24" s="56" t="str">
        <f t="shared" si="1"/>
        <v xml:space="preserve">-    </v>
      </c>
    </row>
    <row r="25" spans="1:7" s="57" customFormat="1" ht="12.75">
      <c r="A25" s="6">
        <v>3</v>
      </c>
      <c r="B25" s="10" t="s">
        <v>20</v>
      </c>
      <c r="C25" s="8"/>
      <c r="D25" s="55">
        <v>2521768</v>
      </c>
      <c r="E25" s="55">
        <v>3898838</v>
      </c>
      <c r="F25" s="55">
        <f t="shared" si="0"/>
        <v>-1377070</v>
      </c>
      <c r="G25" s="56">
        <f t="shared" si="1"/>
        <v>-0.35320010731402535</v>
      </c>
    </row>
    <row r="26" spans="1:7" s="57" customFormat="1" ht="12.75">
      <c r="A26" s="6">
        <v>4</v>
      </c>
      <c r="B26" s="10" t="s">
        <v>21</v>
      </c>
      <c r="C26" s="8"/>
      <c r="D26" s="55">
        <v>28708000</v>
      </c>
      <c r="E26" s="55">
        <v>32464652</v>
      </c>
      <c r="F26" s="55">
        <f t="shared" si="0"/>
        <v>-3756652</v>
      </c>
      <c r="G26" s="56">
        <f t="shared" si="1"/>
        <v>-0.11571514766275641</v>
      </c>
    </row>
    <row r="27" spans="1:7">
      <c r="A27" s="6"/>
      <c r="B27" s="11" t="s">
        <v>22</v>
      </c>
      <c r="C27" s="62"/>
      <c r="D27" s="59">
        <v>20595611</v>
      </c>
      <c r="E27" s="59">
        <v>24031411</v>
      </c>
      <c r="F27" s="59">
        <f t="shared" si="0"/>
        <v>-3435800</v>
      </c>
      <c r="G27" s="60">
        <f t="shared" si="1"/>
        <v>-0.1429712138001385</v>
      </c>
    </row>
    <row r="28" spans="1:7">
      <c r="A28" s="58"/>
      <c r="B28" s="11" t="s">
        <v>23</v>
      </c>
      <c r="C28" s="62"/>
      <c r="D28" s="59">
        <v>2187000</v>
      </c>
      <c r="E28" s="59">
        <v>2364234</v>
      </c>
      <c r="F28" s="59">
        <f t="shared" si="0"/>
        <v>-177234</v>
      </c>
      <c r="G28" s="60">
        <f t="shared" si="1"/>
        <v>-7.4964660858442944E-2</v>
      </c>
    </row>
    <row r="29" spans="1:7">
      <c r="A29" s="6"/>
      <c r="B29" s="11" t="s">
        <v>24</v>
      </c>
      <c r="C29" s="62"/>
      <c r="D29" s="59">
        <v>5925389</v>
      </c>
      <c r="E29" s="59">
        <v>6069007</v>
      </c>
      <c r="F29" s="59">
        <f t="shared" si="0"/>
        <v>-143618</v>
      </c>
      <c r="G29" s="60">
        <f t="shared" si="1"/>
        <v>-2.3664167795489445E-2</v>
      </c>
    </row>
    <row r="30" spans="1:7" s="57" customFormat="1" ht="12.75">
      <c r="A30" s="6">
        <v>5</v>
      </c>
      <c r="B30" s="10" t="s">
        <v>25</v>
      </c>
      <c r="C30" s="8"/>
      <c r="D30" s="55">
        <v>2586315</v>
      </c>
      <c r="E30" s="55">
        <v>2852329</v>
      </c>
      <c r="F30" s="55">
        <f t="shared" si="0"/>
        <v>-266014</v>
      </c>
      <c r="G30" s="56">
        <f t="shared" si="1"/>
        <v>-9.3262032535517472E-2</v>
      </c>
    </row>
    <row r="31" spans="1:7" s="57" customFormat="1" ht="12.75">
      <c r="A31" s="6">
        <v>6</v>
      </c>
      <c r="B31" s="10" t="s">
        <v>26</v>
      </c>
      <c r="C31" s="8"/>
      <c r="D31" s="55">
        <v>4850000</v>
      </c>
      <c r="E31" s="55">
        <v>5048710</v>
      </c>
      <c r="F31" s="55">
        <f t="shared" si="0"/>
        <v>-198710</v>
      </c>
      <c r="G31" s="56">
        <f t="shared" si="1"/>
        <v>-3.9358568822530901E-2</v>
      </c>
    </row>
    <row r="32" spans="1:7" s="57" customFormat="1" ht="12.75">
      <c r="A32" s="6">
        <v>7</v>
      </c>
      <c r="B32" s="10" t="s">
        <v>27</v>
      </c>
      <c r="C32" s="8"/>
      <c r="D32" s="55">
        <v>6849514</v>
      </c>
      <c r="E32" s="55">
        <v>6649514</v>
      </c>
      <c r="F32" s="55">
        <f t="shared" si="0"/>
        <v>200000</v>
      </c>
      <c r="G32" s="56">
        <f t="shared" si="1"/>
        <v>3.0077386106713965E-2</v>
      </c>
    </row>
    <row r="33" spans="1:7" s="57" customFormat="1" ht="12.75">
      <c r="A33" s="6">
        <v>8</v>
      </c>
      <c r="B33" s="10" t="s">
        <v>28</v>
      </c>
      <c r="C33" s="8"/>
      <c r="D33" s="63">
        <v>0</v>
      </c>
      <c r="E33" s="63">
        <v>0</v>
      </c>
      <c r="F33" s="63">
        <f t="shared" si="0"/>
        <v>0</v>
      </c>
      <c r="G33" s="56" t="str">
        <f t="shared" si="1"/>
        <v xml:space="preserve">-    </v>
      </c>
    </row>
    <row r="34" spans="1:7" s="57" customFormat="1" ht="12.75">
      <c r="A34" s="6">
        <v>9</v>
      </c>
      <c r="B34" s="10" t="s">
        <v>29</v>
      </c>
      <c r="C34" s="10"/>
      <c r="D34" s="63">
        <v>334500</v>
      </c>
      <c r="E34" s="63">
        <v>404297</v>
      </c>
      <c r="F34" s="63">
        <f t="shared" si="0"/>
        <v>-69797</v>
      </c>
      <c r="G34" s="56">
        <f t="shared" si="1"/>
        <v>-0.17263793696218374</v>
      </c>
    </row>
    <row r="35" spans="1:7" s="57" customFormat="1" ht="12.75">
      <c r="A35" s="64" t="s">
        <v>30</v>
      </c>
      <c r="B35" s="65"/>
      <c r="C35" s="65"/>
      <c r="D35" s="66">
        <v>365944680</v>
      </c>
      <c r="E35" s="66">
        <v>379458198</v>
      </c>
      <c r="F35" s="66">
        <f t="shared" si="0"/>
        <v>-13513518</v>
      </c>
      <c r="G35" s="67">
        <f t="shared" si="1"/>
        <v>-3.5612665825182674E-2</v>
      </c>
    </row>
    <row r="36" spans="1:7">
      <c r="A36" s="58"/>
      <c r="B36" s="68"/>
      <c r="C36" s="13"/>
      <c r="D36" s="59"/>
      <c r="E36" s="59"/>
      <c r="F36" s="59"/>
      <c r="G36" s="60"/>
    </row>
    <row r="37" spans="1:7" s="57" customFormat="1" ht="12.75">
      <c r="A37" s="6" t="s">
        <v>31</v>
      </c>
      <c r="B37" s="7"/>
      <c r="C37" s="14" t="s">
        <v>32</v>
      </c>
      <c r="D37" s="63"/>
      <c r="E37" s="63"/>
      <c r="F37" s="63"/>
      <c r="G37" s="56"/>
    </row>
    <row r="38" spans="1:7" s="57" customFormat="1" ht="12.75">
      <c r="A38" s="6">
        <v>1</v>
      </c>
      <c r="B38" s="10" t="s">
        <v>33</v>
      </c>
      <c r="C38" s="15"/>
      <c r="D38" s="63">
        <v>35640752</v>
      </c>
      <c r="E38" s="63">
        <v>40274794</v>
      </c>
      <c r="F38" s="63">
        <f t="shared" ref="F38:F84" si="2">D38-E38</f>
        <v>-4634042</v>
      </c>
      <c r="G38" s="56">
        <f t="shared" ref="G38:G85" si="3">IF(E38=0,"-    ",F38/E38)</f>
        <v>-0.11506060093069626</v>
      </c>
    </row>
    <row r="39" spans="1:7">
      <c r="A39" s="6"/>
      <c r="B39" s="11" t="s">
        <v>34</v>
      </c>
      <c r="C39" s="62"/>
      <c r="D39" s="59">
        <v>33267899</v>
      </c>
      <c r="E39" s="59">
        <v>37677856</v>
      </c>
      <c r="F39" s="59">
        <f t="shared" si="2"/>
        <v>-4409957</v>
      </c>
      <c r="G39" s="60">
        <f t="shared" si="3"/>
        <v>-0.11704373518493197</v>
      </c>
    </row>
    <row r="40" spans="1:7">
      <c r="A40" s="58"/>
      <c r="B40" s="11" t="s">
        <v>35</v>
      </c>
      <c r="C40" s="62"/>
      <c r="D40" s="59">
        <v>2372853</v>
      </c>
      <c r="E40" s="59">
        <v>2596938</v>
      </c>
      <c r="F40" s="59">
        <f t="shared" si="2"/>
        <v>-224085</v>
      </c>
      <c r="G40" s="60">
        <f t="shared" si="3"/>
        <v>-8.6288159363065275E-2</v>
      </c>
    </row>
    <row r="41" spans="1:7" s="57" customFormat="1" ht="12.75">
      <c r="A41" s="6">
        <v>2</v>
      </c>
      <c r="B41" s="10" t="s">
        <v>36</v>
      </c>
      <c r="C41" s="15"/>
      <c r="D41" s="63">
        <v>165796817</v>
      </c>
      <c r="E41" s="63">
        <v>168425882</v>
      </c>
      <c r="F41" s="63">
        <f t="shared" si="2"/>
        <v>-2629065</v>
      </c>
      <c r="G41" s="56">
        <f t="shared" si="3"/>
        <v>-1.5609625841235019E-2</v>
      </c>
    </row>
    <row r="42" spans="1:7">
      <c r="A42" s="58"/>
      <c r="B42" s="12" t="s">
        <v>37</v>
      </c>
      <c r="C42" s="12"/>
      <c r="D42" s="59">
        <v>16942807</v>
      </c>
      <c r="E42" s="61">
        <v>19263590</v>
      </c>
      <c r="F42" s="59">
        <f t="shared" si="2"/>
        <v>-2320783</v>
      </c>
      <c r="G42" s="60">
        <f t="shared" si="3"/>
        <v>-0.12047510355027281</v>
      </c>
    </row>
    <row r="43" spans="1:7">
      <c r="A43" s="58"/>
      <c r="B43" s="12" t="s">
        <v>38</v>
      </c>
      <c r="C43" s="12"/>
      <c r="D43" s="59">
        <v>23275640</v>
      </c>
      <c r="E43" s="59">
        <v>22970698</v>
      </c>
      <c r="F43" s="59">
        <f t="shared" si="2"/>
        <v>304942</v>
      </c>
      <c r="G43" s="60">
        <f t="shared" si="3"/>
        <v>1.3275260507974115E-2</v>
      </c>
    </row>
    <row r="44" spans="1:7">
      <c r="A44" s="58"/>
      <c r="B44" s="12" t="s">
        <v>39</v>
      </c>
      <c r="C44" s="12"/>
      <c r="D44" s="59">
        <v>25607076</v>
      </c>
      <c r="E44" s="59">
        <v>24552549</v>
      </c>
      <c r="F44" s="59">
        <f t="shared" si="2"/>
        <v>1054527</v>
      </c>
      <c r="G44" s="60">
        <f t="shared" si="3"/>
        <v>4.2949797188063854E-2</v>
      </c>
    </row>
    <row r="45" spans="1:7">
      <c r="A45" s="58"/>
      <c r="B45" s="12" t="s">
        <v>40</v>
      </c>
      <c r="C45" s="12"/>
      <c r="D45" s="59">
        <v>1889800</v>
      </c>
      <c r="E45" s="59">
        <v>1968614</v>
      </c>
      <c r="F45" s="59">
        <f t="shared" si="2"/>
        <v>-78814</v>
      </c>
      <c r="G45" s="60">
        <f t="shared" si="3"/>
        <v>-4.0035273547785397E-2</v>
      </c>
    </row>
    <row r="46" spans="1:7">
      <c r="A46" s="58"/>
      <c r="B46" s="12" t="s">
        <v>41</v>
      </c>
      <c r="C46" s="12"/>
      <c r="D46" s="59">
        <v>3825000</v>
      </c>
      <c r="E46" s="59">
        <v>3827580</v>
      </c>
      <c r="F46" s="59">
        <f t="shared" si="2"/>
        <v>-2580</v>
      </c>
      <c r="G46" s="60">
        <f t="shared" si="3"/>
        <v>-6.7405514711645477E-4</v>
      </c>
    </row>
    <row r="47" spans="1:7">
      <c r="A47" s="58"/>
      <c r="B47" s="12" t="s">
        <v>42</v>
      </c>
      <c r="C47" s="12"/>
      <c r="D47" s="59">
        <v>1300000</v>
      </c>
      <c r="E47" s="59">
        <v>1400000</v>
      </c>
      <c r="F47" s="59">
        <f t="shared" si="2"/>
        <v>-100000</v>
      </c>
      <c r="G47" s="60">
        <f t="shared" si="3"/>
        <v>-7.1428571428571425E-2</v>
      </c>
    </row>
    <row r="48" spans="1:7">
      <c r="A48" s="58"/>
      <c r="B48" s="12" t="s">
        <v>43</v>
      </c>
      <c r="C48" s="12"/>
      <c r="D48" s="59">
        <v>56322494</v>
      </c>
      <c r="E48" s="59">
        <v>56986150</v>
      </c>
      <c r="F48" s="59">
        <f t="shared" si="2"/>
        <v>-663656</v>
      </c>
      <c r="G48" s="60">
        <f t="shared" si="3"/>
        <v>-1.1645917472929826E-2</v>
      </c>
    </row>
    <row r="49" spans="1:7">
      <c r="A49" s="58"/>
      <c r="B49" s="12" t="s">
        <v>44</v>
      </c>
      <c r="C49" s="12"/>
      <c r="D49" s="59">
        <v>1943794</v>
      </c>
      <c r="E49" s="59">
        <v>2119629</v>
      </c>
      <c r="F49" s="59">
        <f t="shared" si="2"/>
        <v>-175835</v>
      </c>
      <c r="G49" s="60">
        <f t="shared" si="3"/>
        <v>-8.2955554957966707E-2</v>
      </c>
    </row>
    <row r="50" spans="1:7">
      <c r="A50" s="58"/>
      <c r="B50" s="12" t="s">
        <v>45</v>
      </c>
      <c r="C50" s="12"/>
      <c r="D50" s="59">
        <v>7268662</v>
      </c>
      <c r="E50" s="59">
        <v>6263000</v>
      </c>
      <c r="F50" s="59">
        <f t="shared" si="2"/>
        <v>1005662</v>
      </c>
      <c r="G50" s="60">
        <f t="shared" si="3"/>
        <v>0.16057193038479961</v>
      </c>
    </row>
    <row r="51" spans="1:7">
      <c r="A51" s="58"/>
      <c r="B51" s="12" t="s">
        <v>46</v>
      </c>
      <c r="C51" s="12"/>
      <c r="D51" s="59">
        <v>340000</v>
      </c>
      <c r="E51" s="59">
        <v>337326</v>
      </c>
      <c r="F51" s="59">
        <f t="shared" si="2"/>
        <v>2674</v>
      </c>
      <c r="G51" s="60">
        <f t="shared" si="3"/>
        <v>7.9270497975252423E-3</v>
      </c>
    </row>
    <row r="52" spans="1:7">
      <c r="A52" s="58"/>
      <c r="B52" s="12" t="s">
        <v>47</v>
      </c>
      <c r="C52" s="12"/>
      <c r="D52" s="59">
        <v>3162910</v>
      </c>
      <c r="E52" s="59">
        <v>3133000</v>
      </c>
      <c r="F52" s="59">
        <f t="shared" si="2"/>
        <v>29910</v>
      </c>
      <c r="G52" s="60">
        <f t="shared" si="3"/>
        <v>9.5467602936482598E-3</v>
      </c>
    </row>
    <row r="53" spans="1:7">
      <c r="A53" s="58"/>
      <c r="B53" s="12" t="s">
        <v>48</v>
      </c>
      <c r="C53" s="12"/>
      <c r="D53" s="59">
        <v>10483387</v>
      </c>
      <c r="E53" s="59">
        <v>11933161</v>
      </c>
      <c r="F53" s="59">
        <f t="shared" si="2"/>
        <v>-1449774</v>
      </c>
      <c r="G53" s="60">
        <f t="shared" si="3"/>
        <v>-0.12149119583654322</v>
      </c>
    </row>
    <row r="54" spans="1:7">
      <c r="A54" s="58"/>
      <c r="B54" s="12" t="s">
        <v>49</v>
      </c>
      <c r="C54" s="12"/>
      <c r="D54" s="59">
        <v>1748000</v>
      </c>
      <c r="E54" s="59">
        <v>1926747</v>
      </c>
      <c r="F54" s="59">
        <f t="shared" si="2"/>
        <v>-178747</v>
      </c>
      <c r="G54" s="60">
        <f t="shared" si="3"/>
        <v>-9.2771391365861738E-2</v>
      </c>
    </row>
    <row r="55" spans="1:7">
      <c r="A55" s="58"/>
      <c r="B55" s="12" t="s">
        <v>50</v>
      </c>
      <c r="C55" s="12"/>
      <c r="D55" s="59">
        <v>8958081</v>
      </c>
      <c r="E55" s="59">
        <v>7846561</v>
      </c>
      <c r="F55" s="59">
        <f t="shared" si="2"/>
        <v>1111520</v>
      </c>
      <c r="G55" s="60">
        <f t="shared" si="3"/>
        <v>0.14165696284015381</v>
      </c>
    </row>
    <row r="56" spans="1:7">
      <c r="A56" s="58"/>
      <c r="B56" s="12" t="s">
        <v>51</v>
      </c>
      <c r="C56" s="12"/>
      <c r="D56" s="59">
        <v>1044506</v>
      </c>
      <c r="E56" s="59">
        <v>1015508</v>
      </c>
      <c r="F56" s="59">
        <f t="shared" si="2"/>
        <v>28998</v>
      </c>
      <c r="G56" s="60">
        <f t="shared" si="3"/>
        <v>2.8555166478255217E-2</v>
      </c>
    </row>
    <row r="57" spans="1:7">
      <c r="A57" s="58"/>
      <c r="B57" s="12" t="s">
        <v>52</v>
      </c>
      <c r="C57" s="12"/>
      <c r="D57" s="59">
        <v>1684660</v>
      </c>
      <c r="E57" s="59">
        <v>2881769</v>
      </c>
      <c r="F57" s="59">
        <f t="shared" si="2"/>
        <v>-1197109</v>
      </c>
      <c r="G57" s="60">
        <f t="shared" si="3"/>
        <v>-0.41540768881891643</v>
      </c>
    </row>
    <row r="58" spans="1:7">
      <c r="A58" s="58"/>
      <c r="B58" s="12" t="s">
        <v>53</v>
      </c>
      <c r="C58" s="12"/>
      <c r="D58" s="59">
        <v>0</v>
      </c>
      <c r="E58" s="59">
        <v>0</v>
      </c>
      <c r="F58" s="59">
        <f t="shared" si="2"/>
        <v>0</v>
      </c>
      <c r="G58" s="60" t="str">
        <f t="shared" si="3"/>
        <v xml:space="preserve">-    </v>
      </c>
    </row>
    <row r="59" spans="1:7" s="57" customFormat="1" ht="12.75">
      <c r="A59" s="6">
        <v>3</v>
      </c>
      <c r="B59" s="10" t="s">
        <v>54</v>
      </c>
      <c r="C59" s="15"/>
      <c r="D59" s="63">
        <v>31060780</v>
      </c>
      <c r="E59" s="63">
        <v>35319622</v>
      </c>
      <c r="F59" s="63">
        <f t="shared" si="2"/>
        <v>-4258842</v>
      </c>
      <c r="G59" s="56">
        <f t="shared" si="3"/>
        <v>-0.12058005603797232</v>
      </c>
    </row>
    <row r="60" spans="1:7">
      <c r="A60" s="58"/>
      <c r="B60" s="12" t="s">
        <v>55</v>
      </c>
      <c r="C60" s="12"/>
      <c r="D60" s="59">
        <v>30275780</v>
      </c>
      <c r="E60" s="61">
        <v>34323563</v>
      </c>
      <c r="F60" s="59">
        <f t="shared" si="2"/>
        <v>-4047783</v>
      </c>
      <c r="G60" s="60">
        <f t="shared" si="3"/>
        <v>-0.11793015194838601</v>
      </c>
    </row>
    <row r="61" spans="1:7">
      <c r="A61" s="58"/>
      <c r="B61" s="12" t="s">
        <v>56</v>
      </c>
      <c r="C61" s="12"/>
      <c r="D61" s="59">
        <v>551000</v>
      </c>
      <c r="E61" s="59">
        <v>759459</v>
      </c>
      <c r="F61" s="59">
        <f t="shared" si="2"/>
        <v>-208459</v>
      </c>
      <c r="G61" s="60">
        <f t="shared" si="3"/>
        <v>-0.27448354684057996</v>
      </c>
    </row>
    <row r="62" spans="1:7">
      <c r="A62" s="58"/>
      <c r="B62" s="12" t="s">
        <v>57</v>
      </c>
      <c r="C62" s="12"/>
      <c r="D62" s="59">
        <v>234000</v>
      </c>
      <c r="E62" s="59">
        <v>236600</v>
      </c>
      <c r="F62" s="59">
        <f t="shared" si="2"/>
        <v>-2600</v>
      </c>
      <c r="G62" s="60">
        <f t="shared" si="3"/>
        <v>-1.098901098901099E-2</v>
      </c>
    </row>
    <row r="63" spans="1:7" s="57" customFormat="1" ht="12.75">
      <c r="A63" s="6">
        <v>4</v>
      </c>
      <c r="B63" s="8" t="s">
        <v>58</v>
      </c>
      <c r="C63" s="15"/>
      <c r="D63" s="63">
        <v>11955719</v>
      </c>
      <c r="E63" s="63">
        <v>6566754</v>
      </c>
      <c r="F63" s="63">
        <f t="shared" si="2"/>
        <v>5388965</v>
      </c>
      <c r="G63" s="56">
        <f t="shared" si="3"/>
        <v>0.82064365438388587</v>
      </c>
    </row>
    <row r="64" spans="1:7" s="57" customFormat="1" ht="12.75">
      <c r="A64" s="6">
        <v>5</v>
      </c>
      <c r="B64" s="10" t="s">
        <v>59</v>
      </c>
      <c r="C64" s="8"/>
      <c r="D64" s="63">
        <v>2157677</v>
      </c>
      <c r="E64" s="63">
        <v>2149597</v>
      </c>
      <c r="F64" s="63">
        <f t="shared" si="2"/>
        <v>8080</v>
      </c>
      <c r="G64" s="56">
        <f t="shared" si="3"/>
        <v>3.7588440996149512E-3</v>
      </c>
    </row>
    <row r="65" spans="1:7" s="57" customFormat="1" ht="12.6" customHeight="1">
      <c r="A65" s="6">
        <v>6</v>
      </c>
      <c r="B65" s="10" t="s">
        <v>60</v>
      </c>
      <c r="C65" s="15"/>
      <c r="D65" s="63">
        <v>101693760</v>
      </c>
      <c r="E65" s="63">
        <v>103433511</v>
      </c>
      <c r="F65" s="63">
        <f t="shared" si="2"/>
        <v>-1739751</v>
      </c>
      <c r="G65" s="56">
        <f t="shared" si="3"/>
        <v>-1.6819993667236143E-2</v>
      </c>
    </row>
    <row r="66" spans="1:7">
      <c r="A66" s="6"/>
      <c r="B66" s="11" t="s">
        <v>61</v>
      </c>
      <c r="C66" s="62"/>
      <c r="D66" s="59">
        <v>28909751</v>
      </c>
      <c r="E66" s="59">
        <v>30581686</v>
      </c>
      <c r="F66" s="59">
        <f t="shared" si="2"/>
        <v>-1671935</v>
      </c>
      <c r="G66" s="60">
        <f t="shared" si="3"/>
        <v>-5.4671119178975283E-2</v>
      </c>
    </row>
    <row r="67" spans="1:7">
      <c r="A67" s="6"/>
      <c r="B67" s="11" t="s">
        <v>62</v>
      </c>
      <c r="C67" s="62"/>
      <c r="D67" s="59">
        <v>2746508</v>
      </c>
      <c r="E67" s="59">
        <v>3061192</v>
      </c>
      <c r="F67" s="59">
        <f t="shared" si="2"/>
        <v>-314684</v>
      </c>
      <c r="G67" s="60">
        <f t="shared" si="3"/>
        <v>-0.10279786436133376</v>
      </c>
    </row>
    <row r="68" spans="1:7">
      <c r="A68" s="6"/>
      <c r="B68" s="11" t="s">
        <v>63</v>
      </c>
      <c r="C68" s="62"/>
      <c r="D68" s="59">
        <v>43519798</v>
      </c>
      <c r="E68" s="59">
        <v>43466853</v>
      </c>
      <c r="F68" s="59">
        <f t="shared" si="2"/>
        <v>52945</v>
      </c>
      <c r="G68" s="60">
        <f t="shared" si="3"/>
        <v>1.2180545943825288E-3</v>
      </c>
    </row>
    <row r="69" spans="1:7">
      <c r="A69" s="58"/>
      <c r="B69" s="11" t="s">
        <v>64</v>
      </c>
      <c r="C69" s="62"/>
      <c r="D69" s="59">
        <v>1042973</v>
      </c>
      <c r="E69" s="59">
        <v>1040765</v>
      </c>
      <c r="F69" s="59">
        <f t="shared" si="2"/>
        <v>2208</v>
      </c>
      <c r="G69" s="60">
        <f t="shared" si="3"/>
        <v>2.1215163845824947E-3</v>
      </c>
    </row>
    <row r="70" spans="1:7">
      <c r="A70" s="58"/>
      <c r="B70" s="11" t="s">
        <v>65</v>
      </c>
      <c r="C70" s="62"/>
      <c r="D70" s="59">
        <v>25474730</v>
      </c>
      <c r="E70" s="59">
        <v>25283015</v>
      </c>
      <c r="F70" s="59">
        <f t="shared" si="2"/>
        <v>191715</v>
      </c>
      <c r="G70" s="60">
        <f t="shared" si="3"/>
        <v>7.5827586227354606E-3</v>
      </c>
    </row>
    <row r="71" spans="1:7" s="57" customFormat="1" ht="12.75">
      <c r="A71" s="6">
        <v>7</v>
      </c>
      <c r="B71" s="8" t="s">
        <v>66</v>
      </c>
      <c r="C71" s="8"/>
      <c r="D71" s="63">
        <v>1008169</v>
      </c>
      <c r="E71" s="63">
        <v>1094254</v>
      </c>
      <c r="F71" s="63">
        <f t="shared" si="2"/>
        <v>-86085</v>
      </c>
      <c r="G71" s="56">
        <f t="shared" si="3"/>
        <v>-7.8670034562359381E-2</v>
      </c>
    </row>
    <row r="72" spans="1:7" s="57" customFormat="1" ht="12.75">
      <c r="A72" s="6">
        <v>8</v>
      </c>
      <c r="B72" s="8" t="s">
        <v>67</v>
      </c>
      <c r="C72" s="8"/>
      <c r="D72" s="63">
        <v>6950014</v>
      </c>
      <c r="E72" s="63">
        <v>6875833</v>
      </c>
      <c r="F72" s="63">
        <f t="shared" si="2"/>
        <v>74181</v>
      </c>
      <c r="G72" s="56">
        <f t="shared" si="3"/>
        <v>1.0788656443517461E-2</v>
      </c>
    </row>
    <row r="73" spans="1:7">
      <c r="A73" s="6"/>
      <c r="B73" s="11" t="s">
        <v>68</v>
      </c>
      <c r="C73" s="62"/>
      <c r="D73" s="59">
        <v>18500</v>
      </c>
      <c r="E73" s="59">
        <v>17913</v>
      </c>
      <c r="F73" s="59">
        <f t="shared" si="2"/>
        <v>587</v>
      </c>
      <c r="G73" s="60">
        <f t="shared" si="3"/>
        <v>3.2769497013342266E-2</v>
      </c>
    </row>
    <row r="74" spans="1:7">
      <c r="A74" s="6"/>
      <c r="B74" s="11" t="s">
        <v>69</v>
      </c>
      <c r="C74" s="62"/>
      <c r="D74" s="59">
        <v>4850000</v>
      </c>
      <c r="E74" s="59">
        <v>4811134</v>
      </c>
      <c r="F74" s="59">
        <f t="shared" si="2"/>
        <v>38866</v>
      </c>
      <c r="G74" s="60">
        <f t="shared" si="3"/>
        <v>8.0783449390517906E-3</v>
      </c>
    </row>
    <row r="75" spans="1:7">
      <c r="A75" s="58"/>
      <c r="B75" s="11" t="s">
        <v>70</v>
      </c>
      <c r="C75" s="62"/>
      <c r="D75" s="59">
        <v>2081514</v>
      </c>
      <c r="E75" s="59">
        <v>2046786</v>
      </c>
      <c r="F75" s="59">
        <f t="shared" si="2"/>
        <v>34728</v>
      </c>
      <c r="G75" s="60">
        <f t="shared" si="3"/>
        <v>1.696708888960546E-2</v>
      </c>
    </row>
    <row r="76" spans="1:7" s="57" customFormat="1" ht="12.75">
      <c r="A76" s="6">
        <v>9</v>
      </c>
      <c r="B76" s="8" t="s">
        <v>71</v>
      </c>
      <c r="C76" s="8"/>
      <c r="D76" s="63">
        <v>0</v>
      </c>
      <c r="E76" s="63">
        <v>0</v>
      </c>
      <c r="F76" s="63">
        <f t="shared" si="2"/>
        <v>0</v>
      </c>
      <c r="G76" s="56" t="str">
        <f t="shared" si="3"/>
        <v xml:space="preserve">-    </v>
      </c>
    </row>
    <row r="77" spans="1:7" s="57" customFormat="1" ht="12.75">
      <c r="A77" s="6">
        <v>10</v>
      </c>
      <c r="B77" s="10" t="s">
        <v>72</v>
      </c>
      <c r="C77" s="15"/>
      <c r="D77" s="63">
        <v>20000</v>
      </c>
      <c r="E77" s="63">
        <v>27018</v>
      </c>
      <c r="F77" s="63">
        <f t="shared" si="2"/>
        <v>-7018</v>
      </c>
      <c r="G77" s="56">
        <f t="shared" si="3"/>
        <v>-0.25975275742097859</v>
      </c>
    </row>
    <row r="78" spans="1:7">
      <c r="A78" s="6"/>
      <c r="B78" s="11" t="s">
        <v>73</v>
      </c>
      <c r="C78" s="62"/>
      <c r="D78" s="59">
        <v>20000</v>
      </c>
      <c r="E78" s="59">
        <v>27018</v>
      </c>
      <c r="F78" s="59">
        <f t="shared" si="2"/>
        <v>-7018</v>
      </c>
      <c r="G78" s="60">
        <f t="shared" si="3"/>
        <v>-0.25975275742097859</v>
      </c>
    </row>
    <row r="79" spans="1:7">
      <c r="A79" s="6"/>
      <c r="B79" s="11" t="s">
        <v>74</v>
      </c>
      <c r="C79" s="62"/>
      <c r="D79" s="59">
        <v>0</v>
      </c>
      <c r="E79" s="59">
        <v>0</v>
      </c>
      <c r="F79" s="59">
        <f t="shared" si="2"/>
        <v>0</v>
      </c>
      <c r="G79" s="60" t="str">
        <f t="shared" si="3"/>
        <v xml:space="preserve">-    </v>
      </c>
    </row>
    <row r="80" spans="1:7" s="57" customFormat="1" ht="12.75">
      <c r="A80" s="6">
        <v>11</v>
      </c>
      <c r="B80" s="10" t="s">
        <v>75</v>
      </c>
      <c r="C80" s="15"/>
      <c r="D80" s="63">
        <v>2324534</v>
      </c>
      <c r="E80" s="63">
        <v>4340919</v>
      </c>
      <c r="F80" s="63">
        <f t="shared" si="2"/>
        <v>-2016385</v>
      </c>
      <c r="G80" s="56">
        <f t="shared" si="3"/>
        <v>-0.46450647892761876</v>
      </c>
    </row>
    <row r="81" spans="1:7">
      <c r="A81" s="6"/>
      <c r="B81" s="11" t="s">
        <v>76</v>
      </c>
      <c r="C81" s="9"/>
      <c r="D81" s="59">
        <v>0</v>
      </c>
      <c r="E81" s="59">
        <v>0</v>
      </c>
      <c r="F81" s="59">
        <f t="shared" si="2"/>
        <v>0</v>
      </c>
      <c r="G81" s="60" t="str">
        <f t="shared" si="3"/>
        <v xml:space="preserve">-    </v>
      </c>
    </row>
    <row r="82" spans="1:7">
      <c r="A82" s="6"/>
      <c r="B82" s="11" t="s">
        <v>77</v>
      </c>
      <c r="C82" s="9"/>
      <c r="D82" s="59">
        <v>64610</v>
      </c>
      <c r="E82" s="59">
        <v>66765</v>
      </c>
      <c r="F82" s="59">
        <f t="shared" si="2"/>
        <v>-2155</v>
      </c>
      <c r="G82" s="60">
        <f t="shared" si="3"/>
        <v>-3.2277390848498462E-2</v>
      </c>
    </row>
    <row r="83" spans="1:7">
      <c r="A83" s="6"/>
      <c r="B83" s="11" t="s">
        <v>78</v>
      </c>
      <c r="C83" s="9"/>
      <c r="D83" s="59">
        <v>208500</v>
      </c>
      <c r="E83" s="59">
        <v>3029154</v>
      </c>
      <c r="F83" s="59">
        <f t="shared" si="2"/>
        <v>-2820654</v>
      </c>
      <c r="G83" s="60">
        <f t="shared" si="3"/>
        <v>-0.93116890062373847</v>
      </c>
    </row>
    <row r="84" spans="1:7">
      <c r="A84" s="6"/>
      <c r="B84" s="11" t="s">
        <v>79</v>
      </c>
      <c r="C84" s="9"/>
      <c r="D84" s="59">
        <v>2051424</v>
      </c>
      <c r="E84" s="59">
        <v>1245000</v>
      </c>
      <c r="F84" s="59">
        <f t="shared" si="2"/>
        <v>806424</v>
      </c>
      <c r="G84" s="60">
        <f t="shared" si="3"/>
        <v>0.64773012048192768</v>
      </c>
    </row>
    <row r="85" spans="1:7" s="57" customFormat="1" ht="12.75">
      <c r="A85" s="64" t="s">
        <v>80</v>
      </c>
      <c r="B85" s="65"/>
      <c r="C85" s="69"/>
      <c r="D85" s="66">
        <v>358608222</v>
      </c>
      <c r="E85" s="66">
        <v>368508184</v>
      </c>
      <c r="F85" s="66">
        <f>F38+F41+F63+F64+F65+F71+F72+F76+F77+F80+F59</f>
        <v>-9899962</v>
      </c>
      <c r="G85" s="67">
        <f t="shared" si="3"/>
        <v>-2.6864971878073678E-2</v>
      </c>
    </row>
    <row r="86" spans="1:7" s="57" customFormat="1" ht="13.5" thickBot="1">
      <c r="A86" s="6"/>
      <c r="B86" s="7"/>
      <c r="C86" s="8"/>
      <c r="D86" s="63"/>
      <c r="E86" s="63"/>
      <c r="F86" s="63"/>
      <c r="G86" s="56"/>
    </row>
    <row r="87" spans="1:7" s="57" customFormat="1" ht="13.5" thickBot="1">
      <c r="A87" s="70" t="s">
        <v>81</v>
      </c>
      <c r="B87" s="71"/>
      <c r="C87" s="72"/>
      <c r="D87" s="73">
        <v>7336458</v>
      </c>
      <c r="E87" s="73">
        <v>10950014</v>
      </c>
      <c r="F87" s="73">
        <f>D87-E87</f>
        <v>-3613556</v>
      </c>
      <c r="G87" s="74">
        <f>IF(E87=0,"-    ",F87/E87)</f>
        <v>-0.33000469223144374</v>
      </c>
    </row>
    <row r="88" spans="1:7">
      <c r="A88" s="58"/>
      <c r="B88" s="68"/>
      <c r="C88" s="9"/>
      <c r="D88" s="59"/>
      <c r="E88" s="59"/>
      <c r="F88" s="59"/>
      <c r="G88" s="60"/>
    </row>
    <row r="89" spans="1:7" s="57" customFormat="1" ht="12.75">
      <c r="A89" s="6" t="s">
        <v>82</v>
      </c>
      <c r="B89" s="10" t="s">
        <v>83</v>
      </c>
      <c r="C89" s="15"/>
      <c r="D89" s="63"/>
      <c r="E89" s="63"/>
      <c r="F89" s="63"/>
      <c r="G89" s="56"/>
    </row>
    <row r="90" spans="1:7" s="57" customFormat="1" ht="12.75">
      <c r="A90" s="16"/>
      <c r="B90" s="7" t="s">
        <v>84</v>
      </c>
      <c r="C90" s="17" t="s">
        <v>85</v>
      </c>
      <c r="D90" s="63">
        <v>0</v>
      </c>
      <c r="E90" s="63">
        <v>355</v>
      </c>
      <c r="F90" s="63">
        <f>D90-E90</f>
        <v>-355</v>
      </c>
      <c r="G90" s="56">
        <f>IF(E90=0,"-    ",F90/E90)</f>
        <v>-1</v>
      </c>
    </row>
    <row r="91" spans="1:7" s="57" customFormat="1" ht="12.75">
      <c r="A91" s="16"/>
      <c r="B91" s="7" t="s">
        <v>86</v>
      </c>
      <c r="C91" s="17" t="s">
        <v>87</v>
      </c>
      <c r="D91" s="63">
        <v>0</v>
      </c>
      <c r="E91" s="63">
        <v>32</v>
      </c>
      <c r="F91" s="63">
        <f>D91-E91</f>
        <v>-32</v>
      </c>
      <c r="G91" s="56">
        <f>IF(E91=0,"-    ",F91/E91)</f>
        <v>-1</v>
      </c>
    </row>
    <row r="92" spans="1:7" s="57" customFormat="1" ht="12.75">
      <c r="A92" s="64" t="s">
        <v>88</v>
      </c>
      <c r="B92" s="65"/>
      <c r="C92" s="69" t="s">
        <v>89</v>
      </c>
      <c r="D92" s="66">
        <v>0</v>
      </c>
      <c r="E92" s="66">
        <v>323</v>
      </c>
      <c r="F92" s="66">
        <f>D92-E92</f>
        <v>-323</v>
      </c>
      <c r="G92" s="67">
        <f>IF(E92=0,"-    ",F92/E92)</f>
        <v>-1</v>
      </c>
    </row>
    <row r="93" spans="1:7" s="57" customFormat="1" ht="12.75">
      <c r="A93" s="16"/>
      <c r="B93" s="18"/>
      <c r="C93" s="8"/>
      <c r="D93" s="63"/>
      <c r="E93" s="63"/>
      <c r="F93" s="63"/>
      <c r="G93" s="56"/>
    </row>
    <row r="94" spans="1:7" s="57" customFormat="1" ht="12.75">
      <c r="A94" s="6" t="s">
        <v>90</v>
      </c>
      <c r="B94" s="10" t="s">
        <v>91</v>
      </c>
      <c r="C94" s="8"/>
      <c r="D94" s="63"/>
      <c r="E94" s="63"/>
      <c r="F94" s="63"/>
      <c r="G94" s="56"/>
    </row>
    <row r="95" spans="1:7" s="57" customFormat="1" ht="12.75">
      <c r="A95" s="16"/>
      <c r="B95" s="7" t="s">
        <v>84</v>
      </c>
      <c r="C95" s="8" t="s">
        <v>92</v>
      </c>
      <c r="D95" s="63">
        <v>0</v>
      </c>
      <c r="E95" s="63">
        <v>0</v>
      </c>
      <c r="F95" s="63">
        <f>D95-E95</f>
        <v>0</v>
      </c>
      <c r="G95" s="56" t="str">
        <f>IF(E95=0,"-    ",F95/E95)</f>
        <v xml:space="preserve">-    </v>
      </c>
    </row>
    <row r="96" spans="1:7" s="57" customFormat="1" ht="12.75">
      <c r="A96" s="16"/>
      <c r="B96" s="7" t="s">
        <v>86</v>
      </c>
      <c r="C96" s="8" t="s">
        <v>93</v>
      </c>
      <c r="D96" s="63">
        <v>0</v>
      </c>
      <c r="E96" s="63">
        <v>0</v>
      </c>
      <c r="F96" s="63">
        <f>D96-E96</f>
        <v>0</v>
      </c>
      <c r="G96" s="56" t="str">
        <f>IF(E96=0,"-    ",F96/E96)</f>
        <v xml:space="preserve">-    </v>
      </c>
    </row>
    <row r="97" spans="1:7" s="57" customFormat="1" ht="12.75">
      <c r="A97" s="64" t="s">
        <v>94</v>
      </c>
      <c r="B97" s="65"/>
      <c r="C97" s="69" t="s">
        <v>89</v>
      </c>
      <c r="D97" s="66">
        <v>0</v>
      </c>
      <c r="E97" s="66">
        <v>0</v>
      </c>
      <c r="F97" s="66">
        <f>D97-E97</f>
        <v>0</v>
      </c>
      <c r="G97" s="67" t="str">
        <f>IF(E97=0,"-    ",F97/E97)</f>
        <v xml:space="preserve">-    </v>
      </c>
    </row>
    <row r="98" spans="1:7" s="57" customFormat="1" ht="12.75">
      <c r="A98" s="16"/>
      <c r="B98" s="18"/>
      <c r="C98" s="8"/>
      <c r="D98" s="63"/>
      <c r="E98" s="63"/>
      <c r="F98" s="63"/>
      <c r="G98" s="56"/>
    </row>
    <row r="99" spans="1:7" s="57" customFormat="1" ht="12.75">
      <c r="A99" s="19" t="s">
        <v>95</v>
      </c>
      <c r="B99" s="10" t="s">
        <v>96</v>
      </c>
      <c r="C99" s="15"/>
      <c r="D99" s="63"/>
      <c r="E99" s="63"/>
      <c r="F99" s="63"/>
      <c r="G99" s="56"/>
    </row>
    <row r="100" spans="1:7" s="57" customFormat="1" ht="12.75">
      <c r="A100" s="19"/>
      <c r="B100" s="20">
        <v>1</v>
      </c>
      <c r="C100" s="17" t="s">
        <v>97</v>
      </c>
      <c r="D100" s="63">
        <v>0</v>
      </c>
      <c r="E100" s="63">
        <v>777855</v>
      </c>
      <c r="F100" s="63">
        <f t="shared" ref="F100:F106" si="4">D100-E100</f>
        <v>-777855</v>
      </c>
      <c r="G100" s="56">
        <f t="shared" ref="G100:G106" si="5">IF(E100=0,"-    ",F100/E100)</f>
        <v>-1</v>
      </c>
    </row>
    <row r="101" spans="1:7">
      <c r="A101" s="19"/>
      <c r="B101" s="20"/>
      <c r="C101" s="12" t="s">
        <v>98</v>
      </c>
      <c r="D101" s="59">
        <v>0</v>
      </c>
      <c r="E101" s="59">
        <v>4190</v>
      </c>
      <c r="F101" s="59">
        <f t="shared" si="4"/>
        <v>-4190</v>
      </c>
      <c r="G101" s="60">
        <f t="shared" si="5"/>
        <v>-1</v>
      </c>
    </row>
    <row r="102" spans="1:7">
      <c r="A102" s="19"/>
      <c r="B102" s="20"/>
      <c r="C102" s="12" t="s">
        <v>99</v>
      </c>
      <c r="D102" s="59">
        <v>0</v>
      </c>
      <c r="E102" s="59">
        <v>773665</v>
      </c>
      <c r="F102" s="59">
        <f t="shared" si="4"/>
        <v>-773665</v>
      </c>
      <c r="G102" s="60">
        <f t="shared" si="5"/>
        <v>-1</v>
      </c>
    </row>
    <row r="103" spans="1:7">
      <c r="A103" s="19"/>
      <c r="B103" s="20">
        <v>2</v>
      </c>
      <c r="C103" s="8" t="s">
        <v>100</v>
      </c>
      <c r="D103" s="63">
        <v>0</v>
      </c>
      <c r="E103" s="63">
        <v>2075351</v>
      </c>
      <c r="F103" s="59">
        <f t="shared" si="4"/>
        <v>-2075351</v>
      </c>
      <c r="G103" s="60">
        <f t="shared" si="5"/>
        <v>-1</v>
      </c>
    </row>
    <row r="104" spans="1:7">
      <c r="A104" s="19"/>
      <c r="B104" s="20"/>
      <c r="C104" s="12" t="s">
        <v>101</v>
      </c>
      <c r="D104" s="75">
        <v>0</v>
      </c>
      <c r="E104" s="75">
        <v>102</v>
      </c>
      <c r="F104" s="75">
        <f t="shared" si="4"/>
        <v>-102</v>
      </c>
      <c r="G104" s="76">
        <f t="shared" si="5"/>
        <v>-1</v>
      </c>
    </row>
    <row r="105" spans="1:7">
      <c r="A105" s="19"/>
      <c r="B105" s="20"/>
      <c r="C105" s="11" t="s">
        <v>102</v>
      </c>
      <c r="D105" s="75">
        <v>0</v>
      </c>
      <c r="E105" s="75">
        <v>2075249</v>
      </c>
      <c r="F105" s="75">
        <f t="shared" si="4"/>
        <v>-2075249</v>
      </c>
      <c r="G105" s="76">
        <f t="shared" si="5"/>
        <v>-1</v>
      </c>
    </row>
    <row r="106" spans="1:7" s="57" customFormat="1" ht="12.75">
      <c r="A106" s="64" t="s">
        <v>103</v>
      </c>
      <c r="B106" s="65"/>
      <c r="C106" s="65" t="s">
        <v>104</v>
      </c>
      <c r="D106" s="66">
        <v>0</v>
      </c>
      <c r="E106" s="66">
        <v>-1297496</v>
      </c>
      <c r="F106" s="66">
        <f t="shared" si="4"/>
        <v>1297496</v>
      </c>
      <c r="G106" s="67">
        <f t="shared" si="5"/>
        <v>-1</v>
      </c>
    </row>
    <row r="107" spans="1:7" s="57" customFormat="1" ht="13.5" thickBot="1">
      <c r="A107" s="21"/>
      <c r="B107" s="22"/>
      <c r="C107" s="23"/>
      <c r="D107" s="77"/>
      <c r="E107" s="77"/>
      <c r="F107" s="77"/>
      <c r="G107" s="78"/>
    </row>
    <row r="108" spans="1:7" s="57" customFormat="1" ht="13.5" thickBot="1">
      <c r="A108" s="70" t="s">
        <v>105</v>
      </c>
      <c r="B108" s="71"/>
      <c r="C108" s="71"/>
      <c r="D108" s="73">
        <v>7336458</v>
      </c>
      <c r="E108" s="73">
        <v>9652841</v>
      </c>
      <c r="F108" s="73">
        <f>D108-E108</f>
        <v>-2316383</v>
      </c>
      <c r="G108" s="74">
        <f>IF(E108=0,"-    ",F108/E108)</f>
        <v>-0.23996904123873997</v>
      </c>
    </row>
    <row r="109" spans="1:7">
      <c r="A109" s="24"/>
      <c r="B109" s="25"/>
      <c r="C109" s="26"/>
      <c r="D109" s="75"/>
      <c r="E109" s="75"/>
      <c r="F109" s="75"/>
      <c r="G109" s="76"/>
    </row>
    <row r="110" spans="1:7" s="57" customFormat="1" ht="12.75">
      <c r="A110" s="19" t="s">
        <v>106</v>
      </c>
      <c r="B110" s="10" t="s">
        <v>107</v>
      </c>
      <c r="C110" s="15"/>
      <c r="D110" s="63"/>
      <c r="E110" s="63"/>
      <c r="F110" s="63"/>
      <c r="G110" s="56"/>
    </row>
    <row r="111" spans="1:7" s="57" customFormat="1" ht="12.75">
      <c r="A111" s="19"/>
      <c r="B111" s="20" t="s">
        <v>84</v>
      </c>
      <c r="C111" s="23" t="s">
        <v>108</v>
      </c>
      <c r="D111" s="63">
        <v>7188556</v>
      </c>
      <c r="E111" s="63">
        <v>7328837</v>
      </c>
      <c r="F111" s="63">
        <f t="shared" ref="F111:F118" si="6">D111-E111</f>
        <v>-140281</v>
      </c>
      <c r="G111" s="56">
        <f t="shared" ref="G111:G118" si="7">IF(E111=0,"-    ",F111/E111)</f>
        <v>-1.914096329335746E-2</v>
      </c>
    </row>
    <row r="112" spans="1:7">
      <c r="A112" s="58"/>
      <c r="B112" s="12"/>
      <c r="C112" s="12" t="s">
        <v>109</v>
      </c>
      <c r="D112" s="59">
        <v>6732056</v>
      </c>
      <c r="E112" s="59">
        <v>6851801</v>
      </c>
      <c r="F112" s="59">
        <f t="shared" si="6"/>
        <v>-119745</v>
      </c>
      <c r="G112" s="60">
        <f t="shared" si="7"/>
        <v>-1.7476427000725794E-2</v>
      </c>
    </row>
    <row r="113" spans="1:7">
      <c r="A113" s="58"/>
      <c r="B113" s="12"/>
      <c r="C113" s="11" t="s">
        <v>110</v>
      </c>
      <c r="D113" s="59">
        <v>281500</v>
      </c>
      <c r="E113" s="59">
        <v>287036</v>
      </c>
      <c r="F113" s="59">
        <f t="shared" si="6"/>
        <v>-5536</v>
      </c>
      <c r="G113" s="60">
        <f t="shared" si="7"/>
        <v>-1.9286779358686716E-2</v>
      </c>
    </row>
    <row r="114" spans="1:7">
      <c r="A114" s="58"/>
      <c r="B114" s="12"/>
      <c r="C114" s="11" t="s">
        <v>111</v>
      </c>
      <c r="D114" s="59">
        <v>175000</v>
      </c>
      <c r="E114" s="59">
        <v>190000</v>
      </c>
      <c r="F114" s="59">
        <f t="shared" si="6"/>
        <v>-15000</v>
      </c>
      <c r="G114" s="60">
        <f t="shared" si="7"/>
        <v>-7.8947368421052627E-2</v>
      </c>
    </row>
    <row r="115" spans="1:7">
      <c r="A115" s="58"/>
      <c r="B115" s="12"/>
      <c r="C115" s="11" t="s">
        <v>112</v>
      </c>
      <c r="D115" s="59">
        <v>0</v>
      </c>
      <c r="E115" s="59">
        <v>0</v>
      </c>
      <c r="F115" s="59">
        <f t="shared" si="6"/>
        <v>0</v>
      </c>
      <c r="G115" s="60" t="str">
        <f t="shared" si="7"/>
        <v xml:space="preserve">-    </v>
      </c>
    </row>
    <row r="116" spans="1:7" s="57" customFormat="1" ht="12.75">
      <c r="A116" s="19"/>
      <c r="B116" s="20" t="s">
        <v>86</v>
      </c>
      <c r="C116" s="8" t="s">
        <v>113</v>
      </c>
      <c r="D116" s="63">
        <v>147902</v>
      </c>
      <c r="E116" s="63">
        <v>144167</v>
      </c>
      <c r="F116" s="63">
        <f t="shared" si="6"/>
        <v>3735</v>
      </c>
      <c r="G116" s="56">
        <f t="shared" si="7"/>
        <v>2.5907454549238037E-2</v>
      </c>
    </row>
    <row r="117" spans="1:7" s="57" customFormat="1" ht="12.75">
      <c r="A117" s="19"/>
      <c r="B117" s="20" t="s">
        <v>114</v>
      </c>
      <c r="C117" s="27" t="s">
        <v>115</v>
      </c>
      <c r="D117" s="77">
        <v>0</v>
      </c>
      <c r="E117" s="77">
        <v>0</v>
      </c>
      <c r="F117" s="77">
        <f t="shared" si="6"/>
        <v>0</v>
      </c>
      <c r="G117" s="78" t="str">
        <f t="shared" si="7"/>
        <v xml:space="preserve">-    </v>
      </c>
    </row>
    <row r="118" spans="1:7" s="57" customFormat="1" ht="12.75">
      <c r="A118" s="64" t="s">
        <v>116</v>
      </c>
      <c r="B118" s="65"/>
      <c r="C118" s="65" t="s">
        <v>104</v>
      </c>
      <c r="D118" s="66">
        <v>7336458</v>
      </c>
      <c r="E118" s="66">
        <v>7473004</v>
      </c>
      <c r="F118" s="66">
        <f t="shared" si="6"/>
        <v>-136546</v>
      </c>
      <c r="G118" s="67">
        <f t="shared" si="7"/>
        <v>-1.8271902437092234E-2</v>
      </c>
    </row>
    <row r="119" spans="1:7">
      <c r="A119" s="58"/>
      <c r="B119" s="68"/>
      <c r="C119" s="13"/>
      <c r="D119" s="79"/>
      <c r="E119" s="79"/>
      <c r="F119" s="79"/>
      <c r="G119" s="80"/>
    </row>
    <row r="120" spans="1:7" ht="15.75" thickBot="1">
      <c r="A120" s="28" t="s">
        <v>117</v>
      </c>
      <c r="B120" s="29"/>
      <c r="C120" s="81"/>
      <c r="D120" s="82">
        <v>0</v>
      </c>
      <c r="E120" s="82">
        <v>2179837</v>
      </c>
      <c r="F120" s="82">
        <f>D120-E120</f>
        <v>-2179837</v>
      </c>
      <c r="G120" s="83"/>
    </row>
    <row r="121" spans="1:7">
      <c r="C121" s="85"/>
    </row>
  </sheetData>
  <mergeCells count="14">
    <mergeCell ref="A108:C108"/>
    <mergeCell ref="A118:C118"/>
    <mergeCell ref="A35:C35"/>
    <mergeCell ref="A85:C85"/>
    <mergeCell ref="A87:C87"/>
    <mergeCell ref="A92:C92"/>
    <mergeCell ref="A97:C97"/>
    <mergeCell ref="A106:C106"/>
    <mergeCell ref="A2:E2"/>
    <mergeCell ref="F2:G2"/>
    <mergeCell ref="A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PREVENTIVO 2019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2019-05-14T12:33:32Z</dcterms:modified>
</cp:coreProperties>
</file>